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6\7. Электронный магазин (Ед. поставщик п. 4 ч. 1 ст. 93)\23. т.о. КСОБ (июнь 2026)\"/>
    </mc:Choice>
  </mc:AlternateContent>
  <bookViews>
    <workbookView xWindow="0" yWindow="0" windowWidth="28725" windowHeight="12360"/>
  </bookViews>
  <sheets>
    <sheet name="КСОБ 2026" sheetId="1" r:id="rId1"/>
  </sheets>
  <definedNames>
    <definedName name="_xlnm._FilterDatabase" localSheetId="0" hidden="1">'КСОБ 2026'!$A$8:$O$8</definedName>
  </definedNames>
  <calcPr calcId="152511"/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9" i="1"/>
  <c r="K31" i="1" l="1"/>
  <c r="J31" i="1"/>
  <c r="F31" i="1"/>
  <c r="H34" i="1"/>
  <c r="I34" i="1"/>
  <c r="G34" i="1"/>
  <c r="K30" i="1"/>
  <c r="J30" i="1"/>
  <c r="K29" i="1"/>
  <c r="J29" i="1"/>
  <c r="K28" i="1"/>
  <c r="J28" i="1"/>
  <c r="K27" i="1"/>
  <c r="J27" i="1"/>
  <c r="K26" i="1"/>
  <c r="J26" i="1"/>
  <c r="K25" i="1"/>
  <c r="J25" i="1"/>
  <c r="K24" i="1"/>
  <c r="J24" i="1"/>
  <c r="K23" i="1"/>
  <c r="J23" i="1"/>
  <c r="K22" i="1"/>
  <c r="J22" i="1"/>
  <c r="K21" i="1"/>
  <c r="J21" i="1"/>
  <c r="K20" i="1"/>
  <c r="J20" i="1"/>
  <c r="K19" i="1"/>
  <c r="J19" i="1"/>
  <c r="K18" i="1"/>
  <c r="J18" i="1"/>
  <c r="K17" i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J9" i="1"/>
  <c r="L31" i="1" l="1"/>
  <c r="L15" i="1"/>
  <c r="L30" i="1"/>
  <c r="L22" i="1"/>
  <c r="L23" i="1"/>
  <c r="L20" i="1"/>
  <c r="L28" i="1"/>
  <c r="L13" i="1"/>
  <c r="L21" i="1"/>
  <c r="L29" i="1"/>
  <c r="L14" i="1"/>
  <c r="L12" i="1"/>
  <c r="L11" i="1"/>
  <c r="L19" i="1"/>
  <c r="L27" i="1"/>
  <c r="L17" i="1"/>
  <c r="L25" i="1"/>
  <c r="L10" i="1"/>
  <c r="L18" i="1"/>
  <c r="L26" i="1"/>
  <c r="L16" i="1"/>
  <c r="L24" i="1"/>
  <c r="K9" i="1" l="1"/>
  <c r="F9" i="1"/>
  <c r="F32" i="1" l="1"/>
  <c r="L9" i="1"/>
</calcChain>
</file>

<file path=xl/sharedStrings.xml><?xml version="1.0" encoding="utf-8"?>
<sst xmlns="http://schemas.openxmlformats.org/spreadsheetml/2006/main" count="98" uniqueCount="53">
  <si>
    <t>№ п/п</t>
  </si>
  <si>
    <t>Кол-во</t>
  </si>
  <si>
    <t>Цена единицы товара, предложенная исполнителем  (Поставщиком, подрядчиком), (руб., в т.ч. НДС)</t>
  </si>
  <si>
    <t>Определение однородности совокупности значений выявленных цен</t>
  </si>
  <si>
    <t>Среднее квадратичное отклонение</t>
  </si>
  <si>
    <t>Среднее значение</t>
  </si>
  <si>
    <t>Коэффициент вариации</t>
  </si>
  <si>
    <t>Итого</t>
  </si>
  <si>
    <t>Ед. изм.</t>
  </si>
  <si>
    <t>Цена, руб. в т. ч. НДС</t>
  </si>
  <si>
    <t>Сумма,  руб. в т. ч. НДС</t>
  </si>
  <si>
    <t>Коэффициент вариации менее 33%, поэтому совокупность цен принимается однородной. НМЦК рассчитывается по формуле:</t>
  </si>
  <si>
    <t>&lt;ц&gt; -средняя арифметическая величина цены единицы товара, работы, услуги</t>
  </si>
  <si>
    <t>Расчет выполнил:</t>
  </si>
  <si>
    <t>ОКПД2</t>
  </si>
  <si>
    <t>Начальная (максимальная) цена контракта (начальная цена единицы товара, работы, услуги)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следующих методов:</t>
  </si>
  <si>
    <t>1. Метод сопоставимых рыночных цен.</t>
  </si>
  <si>
    <t xml:space="preserve">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целях применения метода сопоставимых рыночных цен (анализа рынка) могут использоваться общедоступная информация о рыночных ценах товаров, работ, услуг в соответствии с частью 18 статьи 22 Федерального закона от 05.04.2013 № 44-ФЗ, информация о ценах товаров, работ, услуг, полученная по запросу заказчика у поставщиков (подрядчиков, исполнителей), осуществляющих поставки идентичных товаров, работ, услуг, планируемых к закупкам, или при их отсутствии однородных товаров, работ, услуг (в случае получения такой информации заказчиком), а также информация, полученная в результате размещения запросов цен товаров, работ, услуг в единой информационной системе (в случае получения такой информации заказчиком). 
В соответствии с п. 3.7.1 Методических рекомендаций направлены запросы о предоставлении ценовой информации 5 (Пяти)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Начальная (максимальная) цена контракта НМЦК рассчитана Заказчиком по формуле, определенной п. 3.21. Методических рекомендаций. </t>
  </si>
  <si>
    <t xml:space="preserve">
</t>
  </si>
  <si>
    <t>МЕС</t>
  </si>
  <si>
    <t>80.20.10.000</t>
  </si>
  <si>
    <t>Минимальное ценовое предложение, руб.</t>
  </si>
  <si>
    <t>Заказчиком были направлены запросы о предоставлении ценовой информации  (подрядчикам, исполнителям) (5 запросов),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</si>
  <si>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</si>
  <si>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>Наименование услуг</t>
  </si>
  <si>
    <t>Расчет начальной (максимальной) цены контракта: Оказание услуг по техническому обслуживанию комплексных систем обеспечения безопасности (КСОБ) в июне  2026 года</t>
  </si>
  <si>
    <r>
      <t>Оказание услуг по техническому обслуживанию комплексных систем обеспечения безопасности (КСОБ) в 2026 году (г. Санкт-Петербург, улица Блохина,</t>
    </r>
    <r>
      <rPr>
        <sz val="12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дом 25, литера А, помещение 1-Н)</t>
    </r>
  </si>
  <si>
    <t>Оказание услуг по техническому обслуживанию комплексных систем обеспечения безопасности (КСОБ) в 2026 году (г. Санкт-Петербург, Большой проспект Петроградской стороны, дом 18, литера А, помещение 23-Н)</t>
  </si>
  <si>
    <r>
      <t>Оказание услуг по техническому обслуживанию комплексных систем обеспечения безопасности (КСОБ) в 2026 году (г. Санкт-Петербург, Введенская улица,</t>
    </r>
    <r>
      <rPr>
        <sz val="12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дом 7, литера А, помещение З-Н)</t>
    </r>
  </si>
  <si>
    <t>Оказание услуг по техническому обслуживанию комплексных систем обеспечения безопасности (КСОБ) в 2026году (г. Санкт-Петербург, улица Воскова, дом 7/18, литера А, помещение 4-Н)</t>
  </si>
  <si>
    <t>Оказание услуг по техническому обслуживанию комплексных систем обеспечения безопасности (КСОБ) в 2026 году (г. Санкт-Петербург, улица Воскова, дом 8/5, литера А, помещение 5-Н)</t>
  </si>
  <si>
    <t>Оказание услуг по техническому обслуживанию комплексных систем обеспечения безопасности (КСОБ) в 2026 году (г. Санкт-Петербург, улица Воскова, дом 15-17, литера А, помещение 7-Н)</t>
  </si>
  <si>
    <t>Оказание услуг по техническому обслуживанию комплексных систем обеспечения безопасности (КСОБ) в 2026 году (г. Санкт-Петербург, улица Воскова, дом 16, литера А, помещение З-Н)</t>
  </si>
  <si>
    <t>Оказание услуг по техническому обслуживанию комплексных систем обеспечения безопасности (КСОБ) в 2026 году (г. Санкт-Петербург, Гатчинская улица, дом 1/56, литера А, помещение 6-Н)</t>
  </si>
  <si>
    <t>Оказание услуг по техническому обслуживанию комплексных систем обеспечения безопасности (КСОБ) в 2026 году (г. Санкт-Петербург, Гатчинская улица, дом 23-25, литера А, помещение 1-Н)</t>
  </si>
  <si>
    <t>Оказание услуг по техническому обслуживанию комплексных систем обеспечения безопасности (КСОБ) в 2026 году (г. Санкт-Петербург, Каменноостровский проспект, дом 64, литера Ф, помещения 1Н, 2Н, ЗН, 4Н, 5Н)</t>
  </si>
  <si>
    <t>Оказание услуг по техническому обслуживанию комплексных систем обеспечения безопасности (КСОБ) в 2026 году (г. Санкт-Петербург, улица Ленина, дом 10, литера В, помещение l-H)</t>
  </si>
  <si>
    <t>Оказание услуг по техническому обслуживанию комплексных систем обеспечения безопасности (КСОБ) в 2026 году (г. Санкт-Петербург, Малый проспект Петроградской стороны, дом 64/13, литера А, помещение 2-Н, 3-Н)</t>
  </si>
  <si>
    <t>Оказание услуг по техническому обслуживанию комплексных систем обеспечения безопасности (КСОБ) в 2026 году (г. Санкт-Петербург, Мончегорская улица, дом 10б, литер А, помещение 2-Н, 3-Н)</t>
  </si>
  <si>
    <t>Оказание услуг по техническому обслуживанию комплексных систем обеспечения безопасности (КСОБ) в 2026 году (г. Санкт-Петербург, улица Подковырова, дом 20, литера А, помещение 4-Н)</t>
  </si>
  <si>
    <t>Оказание услуг по техническому обслуживанию комплексных систем обеспечения безопасности (КСОБ) в 2026 году (г. Санкт-Петербург, Резная улица, дом 19/8, литера А, помещение l-H)</t>
  </si>
  <si>
    <t>Оказание услуг по техническому обслуживанию комплексных систем обеспечения безопасности (КСОБ) в 2026году (г. Санкт-Петербург, Газовая улица, дом 7, литера А, помещение 1-Н)</t>
  </si>
  <si>
    <t>Оказание услуг по техническому обслуживанию комплексных систем обеспечения безопасности (КСОБ) в 2026 году (г. Санкт-Петербург, Большая Пушкарская улица, дом 32, литера А)</t>
  </si>
  <si>
    <t>Оказание услуг по техническому обслуживанию комплексных систем обеспечения безопасности (КСОБ) в 2026 году (г. Санкт-Петербург, Съезжинская улица, дом 34, литер А, помещение 1-Н)</t>
  </si>
  <si>
    <t>Оказание услуг по техническому обслуживанию комплексных систем обеспечения безопасности (КСОБ) в 2026 году (г. Санкт-Петербург, улица Мира, дом 7, литер В, помещение 1-Н)</t>
  </si>
  <si>
    <t>Оказание услуг по техническому обслуживанию комплексных систем обеспечения безопасности (КСОБ) в 2026 году (г. Санкт-Петербург, улица Кронверкская, дом 15, литера А, помещение 1-Н)</t>
  </si>
  <si>
    <t>Оказание услуг по техническому обслуживанию комплексных систем обеспечения безопасности (КСОБ) в 2026 году (г. Санкт-Петербург, улица Кронверкская, дом 15, литера А, помещение 2-Н)</t>
  </si>
  <si>
    <t>Оказание услуг по техническому обслуживанию комплексных систем обеспечения безопасности (КСОБ) в 2026 году (г. Санкт-Петербург, Большая Монетная улица, дом 24а, литера Б)</t>
  </si>
  <si>
    <t>Оказание услуг по техническому обслуживанию комплексных систем обеспечения безопасности (КСОБ) в 2026 году (г. Санкт-Петербург, Большая Зеленина улица, дом 44/6, литера А, пом.5-Н)</t>
  </si>
  <si>
    <t>Исполнитель 1 вх. № 344 от 16.06.2026</t>
  </si>
  <si>
    <t>Исполнитель 3 вх. № 346 от 16.06.2026</t>
  </si>
  <si>
    <t>Исполнитель 2 вх. №345 от 16.06.2026</t>
  </si>
  <si>
    <t>Вересовнина С.В.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</si>
</sst>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6" fillId="0" borderId="0"/>
    <xf numFmtId="0" fontId="2" fillId="0" borderId="0"/>
    <xf numFmtId="0" fontId="7" fillId="0" borderId="0"/>
    <xf numFmtId="0" fontId="6" fillId="0" borderId="0"/>
    <xf numFmtId="0" fontId="7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4" fillId="0" borderId="0" xfId="0" applyFont="1"/>
    <xf numFmtId="4" fontId="3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wrapText="1"/>
    </xf>
    <xf numFmtId="4" fontId="4" fillId="0" borderId="0" xfId="0" applyNumberFormat="1" applyFont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/>
    <xf numFmtId="4" fontId="9" fillId="0" borderId="0" xfId="0" applyNumberFormat="1" applyFont="1"/>
    <xf numFmtId="0" fontId="9" fillId="0" borderId="0" xfId="0" applyFont="1" applyAlignment="1">
      <alignment horizontal="left"/>
    </xf>
    <xf numFmtId="0" fontId="9" fillId="0" borderId="2" xfId="0" applyFont="1" applyBorder="1"/>
    <xf numFmtId="0" fontId="8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4" fontId="9" fillId="0" borderId="2" xfId="0" applyNumberFormat="1" applyFont="1" applyBorder="1"/>
    <xf numFmtId="0" fontId="4" fillId="0" borderId="4" xfId="0" applyFont="1" applyBorder="1" applyAlignment="1">
      <alignment horizontal="center" vertical="center"/>
    </xf>
    <xf numFmtId="4" fontId="4" fillId="0" borderId="0" xfId="0" applyNumberFormat="1" applyFont="1" applyAlignment="1">
      <alignment horizontal="center"/>
    </xf>
    <xf numFmtId="0" fontId="9" fillId="0" borderId="6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14" fontId="9" fillId="0" borderId="0" xfId="0" applyNumberFormat="1" applyFont="1"/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Border="1"/>
    <xf numFmtId="4" fontId="9" fillId="0" borderId="0" xfId="0" applyNumberFormat="1" applyFont="1" applyBorder="1"/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4" fillId="0" borderId="0" xfId="0" applyFont="1" applyFill="1"/>
    <xf numFmtId="0" fontId="9" fillId="0" borderId="0" xfId="0" applyFont="1" applyFill="1"/>
    <xf numFmtId="0" fontId="4" fillId="0" borderId="0" xfId="0" applyFont="1" applyFill="1" applyAlignment="1">
      <alignment vertical="center"/>
    </xf>
    <xf numFmtId="0" fontId="0" fillId="0" borderId="0" xfId="0" applyFill="1"/>
    <xf numFmtId="0" fontId="9" fillId="0" borderId="0" xfId="0" applyFont="1" applyFill="1" applyAlignment="1">
      <alignment horizontal="left"/>
    </xf>
  </cellXfs>
  <cellStyles count="10">
    <cellStyle name="S4" xfId="1"/>
    <cellStyle name="S5" xfId="2"/>
    <cellStyle name="Обычный" xfId="0" builtinId="0"/>
    <cellStyle name="Обычный 2" xfId="3"/>
    <cellStyle name="Обычный 2 2" xfId="4"/>
    <cellStyle name="Обычный 3" xfId="5"/>
    <cellStyle name="Обычный 3 2" xfId="6"/>
    <cellStyle name="Обычный 4" xfId="7"/>
    <cellStyle name="Обычный 5" xfId="8"/>
    <cellStyle name="Обычный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42</xdr:row>
      <xdr:rowOff>66676</xdr:rowOff>
    </xdr:from>
    <xdr:to>
      <xdr:col>5</xdr:col>
      <xdr:colOff>581025</xdr:colOff>
      <xdr:row>48</xdr:row>
      <xdr:rowOff>47626</xdr:rowOff>
    </xdr:to>
    <xdr:pic>
      <xdr:nvPicPr>
        <xdr:cNvPr id="4" name="Рисунок 0" descr="Снимок1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6448426"/>
          <a:ext cx="3638550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56</xdr:row>
      <xdr:rowOff>133350</xdr:rowOff>
    </xdr:from>
    <xdr:to>
      <xdr:col>6</xdr:col>
      <xdr:colOff>57150</xdr:colOff>
      <xdr:row>62</xdr:row>
      <xdr:rowOff>66675</xdr:rowOff>
    </xdr:to>
    <xdr:pic>
      <xdr:nvPicPr>
        <xdr:cNvPr id="5" name="Рисунок 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267825"/>
          <a:ext cx="3981450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50</xdr:row>
          <xdr:rowOff>123825</xdr:rowOff>
        </xdr:from>
        <xdr:to>
          <xdr:col>4</xdr:col>
          <xdr:colOff>333375</xdr:colOff>
          <xdr:row>54</xdr:row>
          <xdr:rowOff>142875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72"/>
  <sheetViews>
    <sheetView tabSelected="1" workbookViewId="0">
      <selection activeCell="F11" sqref="F11"/>
    </sheetView>
  </sheetViews>
  <sheetFormatPr defaultColWidth="9.140625" defaultRowHeight="12.75" x14ac:dyDescent="0.2"/>
  <cols>
    <col min="1" max="1" width="3.7109375" style="1" customWidth="1"/>
    <col min="2" max="2" width="36.28515625" style="57" customWidth="1"/>
    <col min="3" max="3" width="7.42578125" style="1" customWidth="1"/>
    <col min="4" max="4" width="7.5703125" style="1" customWidth="1"/>
    <col min="5" max="5" width="9.42578125" style="5" customWidth="1"/>
    <col min="6" max="6" width="11.85546875" style="1" customWidth="1"/>
    <col min="7" max="9" width="13.28515625" style="1" customWidth="1"/>
    <col min="10" max="10" width="12.42578125" style="1" customWidth="1"/>
    <col min="11" max="11" width="10.7109375" style="1" customWidth="1"/>
    <col min="12" max="12" width="10.7109375" style="5" customWidth="1"/>
    <col min="13" max="13" width="13.85546875" style="1" customWidth="1"/>
    <col min="14" max="14" width="10.7109375" style="1" customWidth="1"/>
    <col min="15" max="247" width="9.140625" style="1"/>
    <col min="248" max="248" width="6" style="1" customWidth="1"/>
    <col min="249" max="249" width="31.28515625" style="1" customWidth="1"/>
    <col min="250" max="250" width="9.140625" style="1"/>
    <col min="251" max="251" width="13.28515625" style="1" customWidth="1"/>
    <col min="252" max="252" width="15.28515625" style="1" customWidth="1"/>
    <col min="253" max="253" width="19.5703125" style="1" customWidth="1"/>
    <col min="254" max="254" width="19.140625" style="1" customWidth="1"/>
    <col min="255" max="255" width="19.28515625" style="1" customWidth="1"/>
    <col min="256" max="256" width="13.85546875" style="1" customWidth="1"/>
    <col min="257" max="258" width="10.7109375" style="1" customWidth="1"/>
    <col min="259" max="503" width="9.140625" style="1"/>
    <col min="504" max="504" width="6" style="1" customWidth="1"/>
    <col min="505" max="505" width="31.28515625" style="1" customWidth="1"/>
    <col min="506" max="506" width="9.140625" style="1"/>
    <col min="507" max="507" width="13.28515625" style="1" customWidth="1"/>
    <col min="508" max="508" width="15.28515625" style="1" customWidth="1"/>
    <col min="509" max="509" width="19.5703125" style="1" customWidth="1"/>
    <col min="510" max="510" width="19.140625" style="1" customWidth="1"/>
    <col min="511" max="511" width="19.28515625" style="1" customWidth="1"/>
    <col min="512" max="512" width="13.85546875" style="1" customWidth="1"/>
    <col min="513" max="514" width="10.7109375" style="1" customWidth="1"/>
    <col min="515" max="759" width="9.140625" style="1"/>
    <col min="760" max="760" width="6" style="1" customWidth="1"/>
    <col min="761" max="761" width="31.28515625" style="1" customWidth="1"/>
    <col min="762" max="762" width="9.140625" style="1"/>
    <col min="763" max="763" width="13.28515625" style="1" customWidth="1"/>
    <col min="764" max="764" width="15.28515625" style="1" customWidth="1"/>
    <col min="765" max="765" width="19.5703125" style="1" customWidth="1"/>
    <col min="766" max="766" width="19.140625" style="1" customWidth="1"/>
    <col min="767" max="767" width="19.28515625" style="1" customWidth="1"/>
    <col min="768" max="768" width="13.85546875" style="1" customWidth="1"/>
    <col min="769" max="770" width="10.7109375" style="1" customWidth="1"/>
    <col min="771" max="1015" width="9.140625" style="1"/>
    <col min="1016" max="1016" width="6" style="1" customWidth="1"/>
    <col min="1017" max="1017" width="31.28515625" style="1" customWidth="1"/>
    <col min="1018" max="1018" width="9.140625" style="1"/>
    <col min="1019" max="1019" width="13.28515625" style="1" customWidth="1"/>
    <col min="1020" max="1020" width="15.28515625" style="1" customWidth="1"/>
    <col min="1021" max="1021" width="19.5703125" style="1" customWidth="1"/>
    <col min="1022" max="1022" width="19.140625" style="1" customWidth="1"/>
    <col min="1023" max="1023" width="19.28515625" style="1" customWidth="1"/>
    <col min="1024" max="1024" width="13.85546875" style="1" customWidth="1"/>
    <col min="1025" max="1026" width="10.7109375" style="1" customWidth="1"/>
    <col min="1027" max="1271" width="9.140625" style="1"/>
    <col min="1272" max="1272" width="6" style="1" customWidth="1"/>
    <col min="1273" max="1273" width="31.28515625" style="1" customWidth="1"/>
    <col min="1274" max="1274" width="9.140625" style="1"/>
    <col min="1275" max="1275" width="13.28515625" style="1" customWidth="1"/>
    <col min="1276" max="1276" width="15.28515625" style="1" customWidth="1"/>
    <col min="1277" max="1277" width="19.5703125" style="1" customWidth="1"/>
    <col min="1278" max="1278" width="19.140625" style="1" customWidth="1"/>
    <col min="1279" max="1279" width="19.28515625" style="1" customWidth="1"/>
    <col min="1280" max="1280" width="13.85546875" style="1" customWidth="1"/>
    <col min="1281" max="1282" width="10.7109375" style="1" customWidth="1"/>
    <col min="1283" max="1527" width="9.140625" style="1"/>
    <col min="1528" max="1528" width="6" style="1" customWidth="1"/>
    <col min="1529" max="1529" width="31.28515625" style="1" customWidth="1"/>
    <col min="1530" max="1530" width="9.140625" style="1"/>
    <col min="1531" max="1531" width="13.28515625" style="1" customWidth="1"/>
    <col min="1532" max="1532" width="15.28515625" style="1" customWidth="1"/>
    <col min="1533" max="1533" width="19.5703125" style="1" customWidth="1"/>
    <col min="1534" max="1534" width="19.140625" style="1" customWidth="1"/>
    <col min="1535" max="1535" width="19.28515625" style="1" customWidth="1"/>
    <col min="1536" max="1536" width="13.85546875" style="1" customWidth="1"/>
    <col min="1537" max="1538" width="10.7109375" style="1" customWidth="1"/>
    <col min="1539" max="1783" width="9.140625" style="1"/>
    <col min="1784" max="1784" width="6" style="1" customWidth="1"/>
    <col min="1785" max="1785" width="31.28515625" style="1" customWidth="1"/>
    <col min="1786" max="1786" width="9.140625" style="1"/>
    <col min="1787" max="1787" width="13.28515625" style="1" customWidth="1"/>
    <col min="1788" max="1788" width="15.28515625" style="1" customWidth="1"/>
    <col min="1789" max="1789" width="19.5703125" style="1" customWidth="1"/>
    <col min="1790" max="1790" width="19.140625" style="1" customWidth="1"/>
    <col min="1791" max="1791" width="19.28515625" style="1" customWidth="1"/>
    <col min="1792" max="1792" width="13.85546875" style="1" customWidth="1"/>
    <col min="1793" max="1794" width="10.7109375" style="1" customWidth="1"/>
    <col min="1795" max="2039" width="9.140625" style="1"/>
    <col min="2040" max="2040" width="6" style="1" customWidth="1"/>
    <col min="2041" max="2041" width="31.28515625" style="1" customWidth="1"/>
    <col min="2042" max="2042" width="9.140625" style="1"/>
    <col min="2043" max="2043" width="13.28515625" style="1" customWidth="1"/>
    <col min="2044" max="2044" width="15.28515625" style="1" customWidth="1"/>
    <col min="2045" max="2045" width="19.5703125" style="1" customWidth="1"/>
    <col min="2046" max="2046" width="19.140625" style="1" customWidth="1"/>
    <col min="2047" max="2047" width="19.28515625" style="1" customWidth="1"/>
    <col min="2048" max="2048" width="13.85546875" style="1" customWidth="1"/>
    <col min="2049" max="2050" width="10.7109375" style="1" customWidth="1"/>
    <col min="2051" max="2295" width="9.140625" style="1"/>
    <col min="2296" max="2296" width="6" style="1" customWidth="1"/>
    <col min="2297" max="2297" width="31.28515625" style="1" customWidth="1"/>
    <col min="2298" max="2298" width="9.140625" style="1"/>
    <col min="2299" max="2299" width="13.28515625" style="1" customWidth="1"/>
    <col min="2300" max="2300" width="15.28515625" style="1" customWidth="1"/>
    <col min="2301" max="2301" width="19.5703125" style="1" customWidth="1"/>
    <col min="2302" max="2302" width="19.140625" style="1" customWidth="1"/>
    <col min="2303" max="2303" width="19.28515625" style="1" customWidth="1"/>
    <col min="2304" max="2304" width="13.85546875" style="1" customWidth="1"/>
    <col min="2305" max="2306" width="10.7109375" style="1" customWidth="1"/>
    <col min="2307" max="2551" width="9.140625" style="1"/>
    <col min="2552" max="2552" width="6" style="1" customWidth="1"/>
    <col min="2553" max="2553" width="31.28515625" style="1" customWidth="1"/>
    <col min="2554" max="2554" width="9.140625" style="1"/>
    <col min="2555" max="2555" width="13.28515625" style="1" customWidth="1"/>
    <col min="2556" max="2556" width="15.28515625" style="1" customWidth="1"/>
    <col min="2557" max="2557" width="19.5703125" style="1" customWidth="1"/>
    <col min="2558" max="2558" width="19.140625" style="1" customWidth="1"/>
    <col min="2559" max="2559" width="19.28515625" style="1" customWidth="1"/>
    <col min="2560" max="2560" width="13.85546875" style="1" customWidth="1"/>
    <col min="2561" max="2562" width="10.7109375" style="1" customWidth="1"/>
    <col min="2563" max="2807" width="9.140625" style="1"/>
    <col min="2808" max="2808" width="6" style="1" customWidth="1"/>
    <col min="2809" max="2809" width="31.28515625" style="1" customWidth="1"/>
    <col min="2810" max="2810" width="9.140625" style="1"/>
    <col min="2811" max="2811" width="13.28515625" style="1" customWidth="1"/>
    <col min="2812" max="2812" width="15.28515625" style="1" customWidth="1"/>
    <col min="2813" max="2813" width="19.5703125" style="1" customWidth="1"/>
    <col min="2814" max="2814" width="19.140625" style="1" customWidth="1"/>
    <col min="2815" max="2815" width="19.28515625" style="1" customWidth="1"/>
    <col min="2816" max="2816" width="13.85546875" style="1" customWidth="1"/>
    <col min="2817" max="2818" width="10.7109375" style="1" customWidth="1"/>
    <col min="2819" max="3063" width="9.140625" style="1"/>
    <col min="3064" max="3064" width="6" style="1" customWidth="1"/>
    <col min="3065" max="3065" width="31.28515625" style="1" customWidth="1"/>
    <col min="3066" max="3066" width="9.140625" style="1"/>
    <col min="3067" max="3067" width="13.28515625" style="1" customWidth="1"/>
    <col min="3068" max="3068" width="15.28515625" style="1" customWidth="1"/>
    <col min="3069" max="3069" width="19.5703125" style="1" customWidth="1"/>
    <col min="3070" max="3070" width="19.140625" style="1" customWidth="1"/>
    <col min="3071" max="3071" width="19.28515625" style="1" customWidth="1"/>
    <col min="3072" max="3072" width="13.85546875" style="1" customWidth="1"/>
    <col min="3073" max="3074" width="10.7109375" style="1" customWidth="1"/>
    <col min="3075" max="3319" width="9.140625" style="1"/>
    <col min="3320" max="3320" width="6" style="1" customWidth="1"/>
    <col min="3321" max="3321" width="31.28515625" style="1" customWidth="1"/>
    <col min="3322" max="3322" width="9.140625" style="1"/>
    <col min="3323" max="3323" width="13.28515625" style="1" customWidth="1"/>
    <col min="3324" max="3324" width="15.28515625" style="1" customWidth="1"/>
    <col min="3325" max="3325" width="19.5703125" style="1" customWidth="1"/>
    <col min="3326" max="3326" width="19.140625" style="1" customWidth="1"/>
    <col min="3327" max="3327" width="19.28515625" style="1" customWidth="1"/>
    <col min="3328" max="3328" width="13.85546875" style="1" customWidth="1"/>
    <col min="3329" max="3330" width="10.7109375" style="1" customWidth="1"/>
    <col min="3331" max="3575" width="9.140625" style="1"/>
    <col min="3576" max="3576" width="6" style="1" customWidth="1"/>
    <col min="3577" max="3577" width="31.28515625" style="1" customWidth="1"/>
    <col min="3578" max="3578" width="9.140625" style="1"/>
    <col min="3579" max="3579" width="13.28515625" style="1" customWidth="1"/>
    <col min="3580" max="3580" width="15.28515625" style="1" customWidth="1"/>
    <col min="3581" max="3581" width="19.5703125" style="1" customWidth="1"/>
    <col min="3582" max="3582" width="19.140625" style="1" customWidth="1"/>
    <col min="3583" max="3583" width="19.28515625" style="1" customWidth="1"/>
    <col min="3584" max="3584" width="13.85546875" style="1" customWidth="1"/>
    <col min="3585" max="3586" width="10.7109375" style="1" customWidth="1"/>
    <col min="3587" max="3831" width="9.140625" style="1"/>
    <col min="3832" max="3832" width="6" style="1" customWidth="1"/>
    <col min="3833" max="3833" width="31.28515625" style="1" customWidth="1"/>
    <col min="3834" max="3834" width="9.140625" style="1"/>
    <col min="3835" max="3835" width="13.28515625" style="1" customWidth="1"/>
    <col min="3836" max="3836" width="15.28515625" style="1" customWidth="1"/>
    <col min="3837" max="3837" width="19.5703125" style="1" customWidth="1"/>
    <col min="3838" max="3838" width="19.140625" style="1" customWidth="1"/>
    <col min="3839" max="3839" width="19.28515625" style="1" customWidth="1"/>
    <col min="3840" max="3840" width="13.85546875" style="1" customWidth="1"/>
    <col min="3841" max="3842" width="10.7109375" style="1" customWidth="1"/>
    <col min="3843" max="4087" width="9.140625" style="1"/>
    <col min="4088" max="4088" width="6" style="1" customWidth="1"/>
    <col min="4089" max="4089" width="31.28515625" style="1" customWidth="1"/>
    <col min="4090" max="4090" width="9.140625" style="1"/>
    <col min="4091" max="4091" width="13.28515625" style="1" customWidth="1"/>
    <col min="4092" max="4092" width="15.28515625" style="1" customWidth="1"/>
    <col min="4093" max="4093" width="19.5703125" style="1" customWidth="1"/>
    <col min="4094" max="4094" width="19.140625" style="1" customWidth="1"/>
    <col min="4095" max="4095" width="19.28515625" style="1" customWidth="1"/>
    <col min="4096" max="4096" width="13.85546875" style="1" customWidth="1"/>
    <col min="4097" max="4098" width="10.7109375" style="1" customWidth="1"/>
    <col min="4099" max="4343" width="9.140625" style="1"/>
    <col min="4344" max="4344" width="6" style="1" customWidth="1"/>
    <col min="4345" max="4345" width="31.28515625" style="1" customWidth="1"/>
    <col min="4346" max="4346" width="9.140625" style="1"/>
    <col min="4347" max="4347" width="13.28515625" style="1" customWidth="1"/>
    <col min="4348" max="4348" width="15.28515625" style="1" customWidth="1"/>
    <col min="4349" max="4349" width="19.5703125" style="1" customWidth="1"/>
    <col min="4350" max="4350" width="19.140625" style="1" customWidth="1"/>
    <col min="4351" max="4351" width="19.28515625" style="1" customWidth="1"/>
    <col min="4352" max="4352" width="13.85546875" style="1" customWidth="1"/>
    <col min="4353" max="4354" width="10.7109375" style="1" customWidth="1"/>
    <col min="4355" max="4599" width="9.140625" style="1"/>
    <col min="4600" max="4600" width="6" style="1" customWidth="1"/>
    <col min="4601" max="4601" width="31.28515625" style="1" customWidth="1"/>
    <col min="4602" max="4602" width="9.140625" style="1"/>
    <col min="4603" max="4603" width="13.28515625" style="1" customWidth="1"/>
    <col min="4604" max="4604" width="15.28515625" style="1" customWidth="1"/>
    <col min="4605" max="4605" width="19.5703125" style="1" customWidth="1"/>
    <col min="4606" max="4606" width="19.140625" style="1" customWidth="1"/>
    <col min="4607" max="4607" width="19.28515625" style="1" customWidth="1"/>
    <col min="4608" max="4608" width="13.85546875" style="1" customWidth="1"/>
    <col min="4609" max="4610" width="10.7109375" style="1" customWidth="1"/>
    <col min="4611" max="4855" width="9.140625" style="1"/>
    <col min="4856" max="4856" width="6" style="1" customWidth="1"/>
    <col min="4857" max="4857" width="31.28515625" style="1" customWidth="1"/>
    <col min="4858" max="4858" width="9.140625" style="1"/>
    <col min="4859" max="4859" width="13.28515625" style="1" customWidth="1"/>
    <col min="4860" max="4860" width="15.28515625" style="1" customWidth="1"/>
    <col min="4861" max="4861" width="19.5703125" style="1" customWidth="1"/>
    <col min="4862" max="4862" width="19.140625" style="1" customWidth="1"/>
    <col min="4863" max="4863" width="19.28515625" style="1" customWidth="1"/>
    <col min="4864" max="4864" width="13.85546875" style="1" customWidth="1"/>
    <col min="4865" max="4866" width="10.7109375" style="1" customWidth="1"/>
    <col min="4867" max="5111" width="9.140625" style="1"/>
    <col min="5112" max="5112" width="6" style="1" customWidth="1"/>
    <col min="5113" max="5113" width="31.28515625" style="1" customWidth="1"/>
    <col min="5114" max="5114" width="9.140625" style="1"/>
    <col min="5115" max="5115" width="13.28515625" style="1" customWidth="1"/>
    <col min="5116" max="5116" width="15.28515625" style="1" customWidth="1"/>
    <col min="5117" max="5117" width="19.5703125" style="1" customWidth="1"/>
    <col min="5118" max="5118" width="19.140625" style="1" customWidth="1"/>
    <col min="5119" max="5119" width="19.28515625" style="1" customWidth="1"/>
    <col min="5120" max="5120" width="13.85546875" style="1" customWidth="1"/>
    <col min="5121" max="5122" width="10.7109375" style="1" customWidth="1"/>
    <col min="5123" max="5367" width="9.140625" style="1"/>
    <col min="5368" max="5368" width="6" style="1" customWidth="1"/>
    <col min="5369" max="5369" width="31.28515625" style="1" customWidth="1"/>
    <col min="5370" max="5370" width="9.140625" style="1"/>
    <col min="5371" max="5371" width="13.28515625" style="1" customWidth="1"/>
    <col min="5372" max="5372" width="15.28515625" style="1" customWidth="1"/>
    <col min="5373" max="5373" width="19.5703125" style="1" customWidth="1"/>
    <col min="5374" max="5374" width="19.140625" style="1" customWidth="1"/>
    <col min="5375" max="5375" width="19.28515625" style="1" customWidth="1"/>
    <col min="5376" max="5376" width="13.85546875" style="1" customWidth="1"/>
    <col min="5377" max="5378" width="10.7109375" style="1" customWidth="1"/>
    <col min="5379" max="5623" width="9.140625" style="1"/>
    <col min="5624" max="5624" width="6" style="1" customWidth="1"/>
    <col min="5625" max="5625" width="31.28515625" style="1" customWidth="1"/>
    <col min="5626" max="5626" width="9.140625" style="1"/>
    <col min="5627" max="5627" width="13.28515625" style="1" customWidth="1"/>
    <col min="5628" max="5628" width="15.28515625" style="1" customWidth="1"/>
    <col min="5629" max="5629" width="19.5703125" style="1" customWidth="1"/>
    <col min="5630" max="5630" width="19.140625" style="1" customWidth="1"/>
    <col min="5631" max="5631" width="19.28515625" style="1" customWidth="1"/>
    <col min="5632" max="5632" width="13.85546875" style="1" customWidth="1"/>
    <col min="5633" max="5634" width="10.7109375" style="1" customWidth="1"/>
    <col min="5635" max="5879" width="9.140625" style="1"/>
    <col min="5880" max="5880" width="6" style="1" customWidth="1"/>
    <col min="5881" max="5881" width="31.28515625" style="1" customWidth="1"/>
    <col min="5882" max="5882" width="9.140625" style="1"/>
    <col min="5883" max="5883" width="13.28515625" style="1" customWidth="1"/>
    <col min="5884" max="5884" width="15.28515625" style="1" customWidth="1"/>
    <col min="5885" max="5885" width="19.5703125" style="1" customWidth="1"/>
    <col min="5886" max="5886" width="19.140625" style="1" customWidth="1"/>
    <col min="5887" max="5887" width="19.28515625" style="1" customWidth="1"/>
    <col min="5888" max="5888" width="13.85546875" style="1" customWidth="1"/>
    <col min="5889" max="5890" width="10.7109375" style="1" customWidth="1"/>
    <col min="5891" max="6135" width="9.140625" style="1"/>
    <col min="6136" max="6136" width="6" style="1" customWidth="1"/>
    <col min="6137" max="6137" width="31.28515625" style="1" customWidth="1"/>
    <col min="6138" max="6138" width="9.140625" style="1"/>
    <col min="6139" max="6139" width="13.28515625" style="1" customWidth="1"/>
    <col min="6140" max="6140" width="15.28515625" style="1" customWidth="1"/>
    <col min="6141" max="6141" width="19.5703125" style="1" customWidth="1"/>
    <col min="6142" max="6142" width="19.140625" style="1" customWidth="1"/>
    <col min="6143" max="6143" width="19.28515625" style="1" customWidth="1"/>
    <col min="6144" max="6144" width="13.85546875" style="1" customWidth="1"/>
    <col min="6145" max="6146" width="10.7109375" style="1" customWidth="1"/>
    <col min="6147" max="6391" width="9.140625" style="1"/>
    <col min="6392" max="6392" width="6" style="1" customWidth="1"/>
    <col min="6393" max="6393" width="31.28515625" style="1" customWidth="1"/>
    <col min="6394" max="6394" width="9.140625" style="1"/>
    <col min="6395" max="6395" width="13.28515625" style="1" customWidth="1"/>
    <col min="6396" max="6396" width="15.28515625" style="1" customWidth="1"/>
    <col min="6397" max="6397" width="19.5703125" style="1" customWidth="1"/>
    <col min="6398" max="6398" width="19.140625" style="1" customWidth="1"/>
    <col min="6399" max="6399" width="19.28515625" style="1" customWidth="1"/>
    <col min="6400" max="6400" width="13.85546875" style="1" customWidth="1"/>
    <col min="6401" max="6402" width="10.7109375" style="1" customWidth="1"/>
    <col min="6403" max="6647" width="9.140625" style="1"/>
    <col min="6648" max="6648" width="6" style="1" customWidth="1"/>
    <col min="6649" max="6649" width="31.28515625" style="1" customWidth="1"/>
    <col min="6650" max="6650" width="9.140625" style="1"/>
    <col min="6651" max="6651" width="13.28515625" style="1" customWidth="1"/>
    <col min="6652" max="6652" width="15.28515625" style="1" customWidth="1"/>
    <col min="6653" max="6653" width="19.5703125" style="1" customWidth="1"/>
    <col min="6654" max="6654" width="19.140625" style="1" customWidth="1"/>
    <col min="6655" max="6655" width="19.28515625" style="1" customWidth="1"/>
    <col min="6656" max="6656" width="13.85546875" style="1" customWidth="1"/>
    <col min="6657" max="6658" width="10.7109375" style="1" customWidth="1"/>
    <col min="6659" max="6903" width="9.140625" style="1"/>
    <col min="6904" max="6904" width="6" style="1" customWidth="1"/>
    <col min="6905" max="6905" width="31.28515625" style="1" customWidth="1"/>
    <col min="6906" max="6906" width="9.140625" style="1"/>
    <col min="6907" max="6907" width="13.28515625" style="1" customWidth="1"/>
    <col min="6908" max="6908" width="15.28515625" style="1" customWidth="1"/>
    <col min="6909" max="6909" width="19.5703125" style="1" customWidth="1"/>
    <col min="6910" max="6910" width="19.140625" style="1" customWidth="1"/>
    <col min="6911" max="6911" width="19.28515625" style="1" customWidth="1"/>
    <col min="6912" max="6912" width="13.85546875" style="1" customWidth="1"/>
    <col min="6913" max="6914" width="10.7109375" style="1" customWidth="1"/>
    <col min="6915" max="7159" width="9.140625" style="1"/>
    <col min="7160" max="7160" width="6" style="1" customWidth="1"/>
    <col min="7161" max="7161" width="31.28515625" style="1" customWidth="1"/>
    <col min="7162" max="7162" width="9.140625" style="1"/>
    <col min="7163" max="7163" width="13.28515625" style="1" customWidth="1"/>
    <col min="7164" max="7164" width="15.28515625" style="1" customWidth="1"/>
    <col min="7165" max="7165" width="19.5703125" style="1" customWidth="1"/>
    <col min="7166" max="7166" width="19.140625" style="1" customWidth="1"/>
    <col min="7167" max="7167" width="19.28515625" style="1" customWidth="1"/>
    <col min="7168" max="7168" width="13.85546875" style="1" customWidth="1"/>
    <col min="7169" max="7170" width="10.7109375" style="1" customWidth="1"/>
    <col min="7171" max="7415" width="9.140625" style="1"/>
    <col min="7416" max="7416" width="6" style="1" customWidth="1"/>
    <col min="7417" max="7417" width="31.28515625" style="1" customWidth="1"/>
    <col min="7418" max="7418" width="9.140625" style="1"/>
    <col min="7419" max="7419" width="13.28515625" style="1" customWidth="1"/>
    <col min="7420" max="7420" width="15.28515625" style="1" customWidth="1"/>
    <col min="7421" max="7421" width="19.5703125" style="1" customWidth="1"/>
    <col min="7422" max="7422" width="19.140625" style="1" customWidth="1"/>
    <col min="7423" max="7423" width="19.28515625" style="1" customWidth="1"/>
    <col min="7424" max="7424" width="13.85546875" style="1" customWidth="1"/>
    <col min="7425" max="7426" width="10.7109375" style="1" customWidth="1"/>
    <col min="7427" max="7671" width="9.140625" style="1"/>
    <col min="7672" max="7672" width="6" style="1" customWidth="1"/>
    <col min="7673" max="7673" width="31.28515625" style="1" customWidth="1"/>
    <col min="7674" max="7674" width="9.140625" style="1"/>
    <col min="7675" max="7675" width="13.28515625" style="1" customWidth="1"/>
    <col min="7676" max="7676" width="15.28515625" style="1" customWidth="1"/>
    <col min="7677" max="7677" width="19.5703125" style="1" customWidth="1"/>
    <col min="7678" max="7678" width="19.140625" style="1" customWidth="1"/>
    <col min="7679" max="7679" width="19.28515625" style="1" customWidth="1"/>
    <col min="7680" max="7680" width="13.85546875" style="1" customWidth="1"/>
    <col min="7681" max="7682" width="10.7109375" style="1" customWidth="1"/>
    <col min="7683" max="7927" width="9.140625" style="1"/>
    <col min="7928" max="7928" width="6" style="1" customWidth="1"/>
    <col min="7929" max="7929" width="31.28515625" style="1" customWidth="1"/>
    <col min="7930" max="7930" width="9.140625" style="1"/>
    <col min="7931" max="7931" width="13.28515625" style="1" customWidth="1"/>
    <col min="7932" max="7932" width="15.28515625" style="1" customWidth="1"/>
    <col min="7933" max="7933" width="19.5703125" style="1" customWidth="1"/>
    <col min="7934" max="7934" width="19.140625" style="1" customWidth="1"/>
    <col min="7935" max="7935" width="19.28515625" style="1" customWidth="1"/>
    <col min="7936" max="7936" width="13.85546875" style="1" customWidth="1"/>
    <col min="7937" max="7938" width="10.7109375" style="1" customWidth="1"/>
    <col min="7939" max="8183" width="9.140625" style="1"/>
    <col min="8184" max="8184" width="6" style="1" customWidth="1"/>
    <col min="8185" max="8185" width="31.28515625" style="1" customWidth="1"/>
    <col min="8186" max="8186" width="9.140625" style="1"/>
    <col min="8187" max="8187" width="13.28515625" style="1" customWidth="1"/>
    <col min="8188" max="8188" width="15.28515625" style="1" customWidth="1"/>
    <col min="8189" max="8189" width="19.5703125" style="1" customWidth="1"/>
    <col min="8190" max="8190" width="19.140625" style="1" customWidth="1"/>
    <col min="8191" max="8191" width="19.28515625" style="1" customWidth="1"/>
    <col min="8192" max="8192" width="13.85546875" style="1" customWidth="1"/>
    <col min="8193" max="8194" width="10.7109375" style="1" customWidth="1"/>
    <col min="8195" max="8439" width="9.140625" style="1"/>
    <col min="8440" max="8440" width="6" style="1" customWidth="1"/>
    <col min="8441" max="8441" width="31.28515625" style="1" customWidth="1"/>
    <col min="8442" max="8442" width="9.140625" style="1"/>
    <col min="8443" max="8443" width="13.28515625" style="1" customWidth="1"/>
    <col min="8444" max="8444" width="15.28515625" style="1" customWidth="1"/>
    <col min="8445" max="8445" width="19.5703125" style="1" customWidth="1"/>
    <col min="8446" max="8446" width="19.140625" style="1" customWidth="1"/>
    <col min="8447" max="8447" width="19.28515625" style="1" customWidth="1"/>
    <col min="8448" max="8448" width="13.85546875" style="1" customWidth="1"/>
    <col min="8449" max="8450" width="10.7109375" style="1" customWidth="1"/>
    <col min="8451" max="8695" width="9.140625" style="1"/>
    <col min="8696" max="8696" width="6" style="1" customWidth="1"/>
    <col min="8697" max="8697" width="31.28515625" style="1" customWidth="1"/>
    <col min="8698" max="8698" width="9.140625" style="1"/>
    <col min="8699" max="8699" width="13.28515625" style="1" customWidth="1"/>
    <col min="8700" max="8700" width="15.28515625" style="1" customWidth="1"/>
    <col min="8701" max="8701" width="19.5703125" style="1" customWidth="1"/>
    <col min="8702" max="8702" width="19.140625" style="1" customWidth="1"/>
    <col min="8703" max="8703" width="19.28515625" style="1" customWidth="1"/>
    <col min="8704" max="8704" width="13.85546875" style="1" customWidth="1"/>
    <col min="8705" max="8706" width="10.7109375" style="1" customWidth="1"/>
    <col min="8707" max="8951" width="9.140625" style="1"/>
    <col min="8952" max="8952" width="6" style="1" customWidth="1"/>
    <col min="8953" max="8953" width="31.28515625" style="1" customWidth="1"/>
    <col min="8954" max="8954" width="9.140625" style="1"/>
    <col min="8955" max="8955" width="13.28515625" style="1" customWidth="1"/>
    <col min="8956" max="8956" width="15.28515625" style="1" customWidth="1"/>
    <col min="8957" max="8957" width="19.5703125" style="1" customWidth="1"/>
    <col min="8958" max="8958" width="19.140625" style="1" customWidth="1"/>
    <col min="8959" max="8959" width="19.28515625" style="1" customWidth="1"/>
    <col min="8960" max="8960" width="13.85546875" style="1" customWidth="1"/>
    <col min="8961" max="8962" width="10.7109375" style="1" customWidth="1"/>
    <col min="8963" max="9207" width="9.140625" style="1"/>
    <col min="9208" max="9208" width="6" style="1" customWidth="1"/>
    <col min="9209" max="9209" width="31.28515625" style="1" customWidth="1"/>
    <col min="9210" max="9210" width="9.140625" style="1"/>
    <col min="9211" max="9211" width="13.28515625" style="1" customWidth="1"/>
    <col min="9212" max="9212" width="15.28515625" style="1" customWidth="1"/>
    <col min="9213" max="9213" width="19.5703125" style="1" customWidth="1"/>
    <col min="9214" max="9214" width="19.140625" style="1" customWidth="1"/>
    <col min="9215" max="9215" width="19.28515625" style="1" customWidth="1"/>
    <col min="9216" max="9216" width="13.85546875" style="1" customWidth="1"/>
    <col min="9217" max="9218" width="10.7109375" style="1" customWidth="1"/>
    <col min="9219" max="9463" width="9.140625" style="1"/>
    <col min="9464" max="9464" width="6" style="1" customWidth="1"/>
    <col min="9465" max="9465" width="31.28515625" style="1" customWidth="1"/>
    <col min="9466" max="9466" width="9.140625" style="1"/>
    <col min="9467" max="9467" width="13.28515625" style="1" customWidth="1"/>
    <col min="9468" max="9468" width="15.28515625" style="1" customWidth="1"/>
    <col min="9469" max="9469" width="19.5703125" style="1" customWidth="1"/>
    <col min="9470" max="9470" width="19.140625" style="1" customWidth="1"/>
    <col min="9471" max="9471" width="19.28515625" style="1" customWidth="1"/>
    <col min="9472" max="9472" width="13.85546875" style="1" customWidth="1"/>
    <col min="9473" max="9474" width="10.7109375" style="1" customWidth="1"/>
    <col min="9475" max="9719" width="9.140625" style="1"/>
    <col min="9720" max="9720" width="6" style="1" customWidth="1"/>
    <col min="9721" max="9721" width="31.28515625" style="1" customWidth="1"/>
    <col min="9722" max="9722" width="9.140625" style="1"/>
    <col min="9723" max="9723" width="13.28515625" style="1" customWidth="1"/>
    <col min="9724" max="9724" width="15.28515625" style="1" customWidth="1"/>
    <col min="9725" max="9725" width="19.5703125" style="1" customWidth="1"/>
    <col min="9726" max="9726" width="19.140625" style="1" customWidth="1"/>
    <col min="9727" max="9727" width="19.28515625" style="1" customWidth="1"/>
    <col min="9728" max="9728" width="13.85546875" style="1" customWidth="1"/>
    <col min="9729" max="9730" width="10.7109375" style="1" customWidth="1"/>
    <col min="9731" max="9975" width="9.140625" style="1"/>
    <col min="9976" max="9976" width="6" style="1" customWidth="1"/>
    <col min="9977" max="9977" width="31.28515625" style="1" customWidth="1"/>
    <col min="9978" max="9978" width="9.140625" style="1"/>
    <col min="9979" max="9979" width="13.28515625" style="1" customWidth="1"/>
    <col min="9980" max="9980" width="15.28515625" style="1" customWidth="1"/>
    <col min="9981" max="9981" width="19.5703125" style="1" customWidth="1"/>
    <col min="9982" max="9982" width="19.140625" style="1" customWidth="1"/>
    <col min="9983" max="9983" width="19.28515625" style="1" customWidth="1"/>
    <col min="9984" max="9984" width="13.85546875" style="1" customWidth="1"/>
    <col min="9985" max="9986" width="10.7109375" style="1" customWidth="1"/>
    <col min="9987" max="10231" width="9.140625" style="1"/>
    <col min="10232" max="10232" width="6" style="1" customWidth="1"/>
    <col min="10233" max="10233" width="31.28515625" style="1" customWidth="1"/>
    <col min="10234" max="10234" width="9.140625" style="1"/>
    <col min="10235" max="10235" width="13.28515625" style="1" customWidth="1"/>
    <col min="10236" max="10236" width="15.28515625" style="1" customWidth="1"/>
    <col min="10237" max="10237" width="19.5703125" style="1" customWidth="1"/>
    <col min="10238" max="10238" width="19.140625" style="1" customWidth="1"/>
    <col min="10239" max="10239" width="19.28515625" style="1" customWidth="1"/>
    <col min="10240" max="10240" width="13.85546875" style="1" customWidth="1"/>
    <col min="10241" max="10242" width="10.7109375" style="1" customWidth="1"/>
    <col min="10243" max="10487" width="9.140625" style="1"/>
    <col min="10488" max="10488" width="6" style="1" customWidth="1"/>
    <col min="10489" max="10489" width="31.28515625" style="1" customWidth="1"/>
    <col min="10490" max="10490" width="9.140625" style="1"/>
    <col min="10491" max="10491" width="13.28515625" style="1" customWidth="1"/>
    <col min="10492" max="10492" width="15.28515625" style="1" customWidth="1"/>
    <col min="10493" max="10493" width="19.5703125" style="1" customWidth="1"/>
    <col min="10494" max="10494" width="19.140625" style="1" customWidth="1"/>
    <col min="10495" max="10495" width="19.28515625" style="1" customWidth="1"/>
    <col min="10496" max="10496" width="13.85546875" style="1" customWidth="1"/>
    <col min="10497" max="10498" width="10.7109375" style="1" customWidth="1"/>
    <col min="10499" max="10743" width="9.140625" style="1"/>
    <col min="10744" max="10744" width="6" style="1" customWidth="1"/>
    <col min="10745" max="10745" width="31.28515625" style="1" customWidth="1"/>
    <col min="10746" max="10746" width="9.140625" style="1"/>
    <col min="10747" max="10747" width="13.28515625" style="1" customWidth="1"/>
    <col min="10748" max="10748" width="15.28515625" style="1" customWidth="1"/>
    <col min="10749" max="10749" width="19.5703125" style="1" customWidth="1"/>
    <col min="10750" max="10750" width="19.140625" style="1" customWidth="1"/>
    <col min="10751" max="10751" width="19.28515625" style="1" customWidth="1"/>
    <col min="10752" max="10752" width="13.85546875" style="1" customWidth="1"/>
    <col min="10753" max="10754" width="10.7109375" style="1" customWidth="1"/>
    <col min="10755" max="10999" width="9.140625" style="1"/>
    <col min="11000" max="11000" width="6" style="1" customWidth="1"/>
    <col min="11001" max="11001" width="31.28515625" style="1" customWidth="1"/>
    <col min="11002" max="11002" width="9.140625" style="1"/>
    <col min="11003" max="11003" width="13.28515625" style="1" customWidth="1"/>
    <col min="11004" max="11004" width="15.28515625" style="1" customWidth="1"/>
    <col min="11005" max="11005" width="19.5703125" style="1" customWidth="1"/>
    <col min="11006" max="11006" width="19.140625" style="1" customWidth="1"/>
    <col min="11007" max="11007" width="19.28515625" style="1" customWidth="1"/>
    <col min="11008" max="11008" width="13.85546875" style="1" customWidth="1"/>
    <col min="11009" max="11010" width="10.7109375" style="1" customWidth="1"/>
    <col min="11011" max="11255" width="9.140625" style="1"/>
    <col min="11256" max="11256" width="6" style="1" customWidth="1"/>
    <col min="11257" max="11257" width="31.28515625" style="1" customWidth="1"/>
    <col min="11258" max="11258" width="9.140625" style="1"/>
    <col min="11259" max="11259" width="13.28515625" style="1" customWidth="1"/>
    <col min="11260" max="11260" width="15.28515625" style="1" customWidth="1"/>
    <col min="11261" max="11261" width="19.5703125" style="1" customWidth="1"/>
    <col min="11262" max="11262" width="19.140625" style="1" customWidth="1"/>
    <col min="11263" max="11263" width="19.28515625" style="1" customWidth="1"/>
    <col min="11264" max="11264" width="13.85546875" style="1" customWidth="1"/>
    <col min="11265" max="11266" width="10.7109375" style="1" customWidth="1"/>
    <col min="11267" max="11511" width="9.140625" style="1"/>
    <col min="11512" max="11512" width="6" style="1" customWidth="1"/>
    <col min="11513" max="11513" width="31.28515625" style="1" customWidth="1"/>
    <col min="11514" max="11514" width="9.140625" style="1"/>
    <col min="11515" max="11515" width="13.28515625" style="1" customWidth="1"/>
    <col min="11516" max="11516" width="15.28515625" style="1" customWidth="1"/>
    <col min="11517" max="11517" width="19.5703125" style="1" customWidth="1"/>
    <col min="11518" max="11518" width="19.140625" style="1" customWidth="1"/>
    <col min="11519" max="11519" width="19.28515625" style="1" customWidth="1"/>
    <col min="11520" max="11520" width="13.85546875" style="1" customWidth="1"/>
    <col min="11521" max="11522" width="10.7109375" style="1" customWidth="1"/>
    <col min="11523" max="11767" width="9.140625" style="1"/>
    <col min="11768" max="11768" width="6" style="1" customWidth="1"/>
    <col min="11769" max="11769" width="31.28515625" style="1" customWidth="1"/>
    <col min="11770" max="11770" width="9.140625" style="1"/>
    <col min="11771" max="11771" width="13.28515625" style="1" customWidth="1"/>
    <col min="11772" max="11772" width="15.28515625" style="1" customWidth="1"/>
    <col min="11773" max="11773" width="19.5703125" style="1" customWidth="1"/>
    <col min="11774" max="11774" width="19.140625" style="1" customWidth="1"/>
    <col min="11775" max="11775" width="19.28515625" style="1" customWidth="1"/>
    <col min="11776" max="11776" width="13.85546875" style="1" customWidth="1"/>
    <col min="11777" max="11778" width="10.7109375" style="1" customWidth="1"/>
    <col min="11779" max="12023" width="9.140625" style="1"/>
    <col min="12024" max="12024" width="6" style="1" customWidth="1"/>
    <col min="12025" max="12025" width="31.28515625" style="1" customWidth="1"/>
    <col min="12026" max="12026" width="9.140625" style="1"/>
    <col min="12027" max="12027" width="13.28515625" style="1" customWidth="1"/>
    <col min="12028" max="12028" width="15.28515625" style="1" customWidth="1"/>
    <col min="12029" max="12029" width="19.5703125" style="1" customWidth="1"/>
    <col min="12030" max="12030" width="19.140625" style="1" customWidth="1"/>
    <col min="12031" max="12031" width="19.28515625" style="1" customWidth="1"/>
    <col min="12032" max="12032" width="13.85546875" style="1" customWidth="1"/>
    <col min="12033" max="12034" width="10.7109375" style="1" customWidth="1"/>
    <col min="12035" max="12279" width="9.140625" style="1"/>
    <col min="12280" max="12280" width="6" style="1" customWidth="1"/>
    <col min="12281" max="12281" width="31.28515625" style="1" customWidth="1"/>
    <col min="12282" max="12282" width="9.140625" style="1"/>
    <col min="12283" max="12283" width="13.28515625" style="1" customWidth="1"/>
    <col min="12284" max="12284" width="15.28515625" style="1" customWidth="1"/>
    <col min="12285" max="12285" width="19.5703125" style="1" customWidth="1"/>
    <col min="12286" max="12286" width="19.140625" style="1" customWidth="1"/>
    <col min="12287" max="12287" width="19.28515625" style="1" customWidth="1"/>
    <col min="12288" max="12288" width="13.85546875" style="1" customWidth="1"/>
    <col min="12289" max="12290" width="10.7109375" style="1" customWidth="1"/>
    <col min="12291" max="12535" width="9.140625" style="1"/>
    <col min="12536" max="12536" width="6" style="1" customWidth="1"/>
    <col min="12537" max="12537" width="31.28515625" style="1" customWidth="1"/>
    <col min="12538" max="12538" width="9.140625" style="1"/>
    <col min="12539" max="12539" width="13.28515625" style="1" customWidth="1"/>
    <col min="12540" max="12540" width="15.28515625" style="1" customWidth="1"/>
    <col min="12541" max="12541" width="19.5703125" style="1" customWidth="1"/>
    <col min="12542" max="12542" width="19.140625" style="1" customWidth="1"/>
    <col min="12543" max="12543" width="19.28515625" style="1" customWidth="1"/>
    <col min="12544" max="12544" width="13.85546875" style="1" customWidth="1"/>
    <col min="12545" max="12546" width="10.7109375" style="1" customWidth="1"/>
    <col min="12547" max="12791" width="9.140625" style="1"/>
    <col min="12792" max="12792" width="6" style="1" customWidth="1"/>
    <col min="12793" max="12793" width="31.28515625" style="1" customWidth="1"/>
    <col min="12794" max="12794" width="9.140625" style="1"/>
    <col min="12795" max="12795" width="13.28515625" style="1" customWidth="1"/>
    <col min="12796" max="12796" width="15.28515625" style="1" customWidth="1"/>
    <col min="12797" max="12797" width="19.5703125" style="1" customWidth="1"/>
    <col min="12798" max="12798" width="19.140625" style="1" customWidth="1"/>
    <col min="12799" max="12799" width="19.28515625" style="1" customWidth="1"/>
    <col min="12800" max="12800" width="13.85546875" style="1" customWidth="1"/>
    <col min="12801" max="12802" width="10.7109375" style="1" customWidth="1"/>
    <col min="12803" max="13047" width="9.140625" style="1"/>
    <col min="13048" max="13048" width="6" style="1" customWidth="1"/>
    <col min="13049" max="13049" width="31.28515625" style="1" customWidth="1"/>
    <col min="13050" max="13050" width="9.140625" style="1"/>
    <col min="13051" max="13051" width="13.28515625" style="1" customWidth="1"/>
    <col min="13052" max="13052" width="15.28515625" style="1" customWidth="1"/>
    <col min="13053" max="13053" width="19.5703125" style="1" customWidth="1"/>
    <col min="13054" max="13054" width="19.140625" style="1" customWidth="1"/>
    <col min="13055" max="13055" width="19.28515625" style="1" customWidth="1"/>
    <col min="13056" max="13056" width="13.85546875" style="1" customWidth="1"/>
    <col min="13057" max="13058" width="10.7109375" style="1" customWidth="1"/>
    <col min="13059" max="13303" width="9.140625" style="1"/>
    <col min="13304" max="13304" width="6" style="1" customWidth="1"/>
    <col min="13305" max="13305" width="31.28515625" style="1" customWidth="1"/>
    <col min="13306" max="13306" width="9.140625" style="1"/>
    <col min="13307" max="13307" width="13.28515625" style="1" customWidth="1"/>
    <col min="13308" max="13308" width="15.28515625" style="1" customWidth="1"/>
    <col min="13309" max="13309" width="19.5703125" style="1" customWidth="1"/>
    <col min="13310" max="13310" width="19.140625" style="1" customWidth="1"/>
    <col min="13311" max="13311" width="19.28515625" style="1" customWidth="1"/>
    <col min="13312" max="13312" width="13.85546875" style="1" customWidth="1"/>
    <col min="13313" max="13314" width="10.7109375" style="1" customWidth="1"/>
    <col min="13315" max="13559" width="9.140625" style="1"/>
    <col min="13560" max="13560" width="6" style="1" customWidth="1"/>
    <col min="13561" max="13561" width="31.28515625" style="1" customWidth="1"/>
    <col min="13562" max="13562" width="9.140625" style="1"/>
    <col min="13563" max="13563" width="13.28515625" style="1" customWidth="1"/>
    <col min="13564" max="13564" width="15.28515625" style="1" customWidth="1"/>
    <col min="13565" max="13565" width="19.5703125" style="1" customWidth="1"/>
    <col min="13566" max="13566" width="19.140625" style="1" customWidth="1"/>
    <col min="13567" max="13567" width="19.28515625" style="1" customWidth="1"/>
    <col min="13568" max="13568" width="13.85546875" style="1" customWidth="1"/>
    <col min="13569" max="13570" width="10.7109375" style="1" customWidth="1"/>
    <col min="13571" max="13815" width="9.140625" style="1"/>
    <col min="13816" max="13816" width="6" style="1" customWidth="1"/>
    <col min="13817" max="13817" width="31.28515625" style="1" customWidth="1"/>
    <col min="13818" max="13818" width="9.140625" style="1"/>
    <col min="13819" max="13819" width="13.28515625" style="1" customWidth="1"/>
    <col min="13820" max="13820" width="15.28515625" style="1" customWidth="1"/>
    <col min="13821" max="13821" width="19.5703125" style="1" customWidth="1"/>
    <col min="13822" max="13822" width="19.140625" style="1" customWidth="1"/>
    <col min="13823" max="13823" width="19.28515625" style="1" customWidth="1"/>
    <col min="13824" max="13824" width="13.85546875" style="1" customWidth="1"/>
    <col min="13825" max="13826" width="10.7109375" style="1" customWidth="1"/>
    <col min="13827" max="14071" width="9.140625" style="1"/>
    <col min="14072" max="14072" width="6" style="1" customWidth="1"/>
    <col min="14073" max="14073" width="31.28515625" style="1" customWidth="1"/>
    <col min="14074" max="14074" width="9.140625" style="1"/>
    <col min="14075" max="14075" width="13.28515625" style="1" customWidth="1"/>
    <col min="14076" max="14076" width="15.28515625" style="1" customWidth="1"/>
    <col min="14077" max="14077" width="19.5703125" style="1" customWidth="1"/>
    <col min="14078" max="14078" width="19.140625" style="1" customWidth="1"/>
    <col min="14079" max="14079" width="19.28515625" style="1" customWidth="1"/>
    <col min="14080" max="14080" width="13.85546875" style="1" customWidth="1"/>
    <col min="14081" max="14082" width="10.7109375" style="1" customWidth="1"/>
    <col min="14083" max="14327" width="9.140625" style="1"/>
    <col min="14328" max="14328" width="6" style="1" customWidth="1"/>
    <col min="14329" max="14329" width="31.28515625" style="1" customWidth="1"/>
    <col min="14330" max="14330" width="9.140625" style="1"/>
    <col min="14331" max="14331" width="13.28515625" style="1" customWidth="1"/>
    <col min="14332" max="14332" width="15.28515625" style="1" customWidth="1"/>
    <col min="14333" max="14333" width="19.5703125" style="1" customWidth="1"/>
    <col min="14334" max="14334" width="19.140625" style="1" customWidth="1"/>
    <col min="14335" max="14335" width="19.28515625" style="1" customWidth="1"/>
    <col min="14336" max="14336" width="13.85546875" style="1" customWidth="1"/>
    <col min="14337" max="14338" width="10.7109375" style="1" customWidth="1"/>
    <col min="14339" max="14583" width="9.140625" style="1"/>
    <col min="14584" max="14584" width="6" style="1" customWidth="1"/>
    <col min="14585" max="14585" width="31.28515625" style="1" customWidth="1"/>
    <col min="14586" max="14586" width="9.140625" style="1"/>
    <col min="14587" max="14587" width="13.28515625" style="1" customWidth="1"/>
    <col min="14588" max="14588" width="15.28515625" style="1" customWidth="1"/>
    <col min="14589" max="14589" width="19.5703125" style="1" customWidth="1"/>
    <col min="14590" max="14590" width="19.140625" style="1" customWidth="1"/>
    <col min="14591" max="14591" width="19.28515625" style="1" customWidth="1"/>
    <col min="14592" max="14592" width="13.85546875" style="1" customWidth="1"/>
    <col min="14593" max="14594" width="10.7109375" style="1" customWidth="1"/>
    <col min="14595" max="14839" width="9.140625" style="1"/>
    <col min="14840" max="14840" width="6" style="1" customWidth="1"/>
    <col min="14841" max="14841" width="31.28515625" style="1" customWidth="1"/>
    <col min="14842" max="14842" width="9.140625" style="1"/>
    <col min="14843" max="14843" width="13.28515625" style="1" customWidth="1"/>
    <col min="14844" max="14844" width="15.28515625" style="1" customWidth="1"/>
    <col min="14845" max="14845" width="19.5703125" style="1" customWidth="1"/>
    <col min="14846" max="14846" width="19.140625" style="1" customWidth="1"/>
    <col min="14847" max="14847" width="19.28515625" style="1" customWidth="1"/>
    <col min="14848" max="14848" width="13.85546875" style="1" customWidth="1"/>
    <col min="14849" max="14850" width="10.7109375" style="1" customWidth="1"/>
    <col min="14851" max="15095" width="9.140625" style="1"/>
    <col min="15096" max="15096" width="6" style="1" customWidth="1"/>
    <col min="15097" max="15097" width="31.28515625" style="1" customWidth="1"/>
    <col min="15098" max="15098" width="9.140625" style="1"/>
    <col min="15099" max="15099" width="13.28515625" style="1" customWidth="1"/>
    <col min="15100" max="15100" width="15.28515625" style="1" customWidth="1"/>
    <col min="15101" max="15101" width="19.5703125" style="1" customWidth="1"/>
    <col min="15102" max="15102" width="19.140625" style="1" customWidth="1"/>
    <col min="15103" max="15103" width="19.28515625" style="1" customWidth="1"/>
    <col min="15104" max="15104" width="13.85546875" style="1" customWidth="1"/>
    <col min="15105" max="15106" width="10.7109375" style="1" customWidth="1"/>
    <col min="15107" max="15351" width="9.140625" style="1"/>
    <col min="15352" max="15352" width="6" style="1" customWidth="1"/>
    <col min="15353" max="15353" width="31.28515625" style="1" customWidth="1"/>
    <col min="15354" max="15354" width="9.140625" style="1"/>
    <col min="15355" max="15355" width="13.28515625" style="1" customWidth="1"/>
    <col min="15356" max="15356" width="15.28515625" style="1" customWidth="1"/>
    <col min="15357" max="15357" width="19.5703125" style="1" customWidth="1"/>
    <col min="15358" max="15358" width="19.140625" style="1" customWidth="1"/>
    <col min="15359" max="15359" width="19.28515625" style="1" customWidth="1"/>
    <col min="15360" max="15360" width="13.85546875" style="1" customWidth="1"/>
    <col min="15361" max="15362" width="10.7109375" style="1" customWidth="1"/>
    <col min="15363" max="15607" width="9.140625" style="1"/>
    <col min="15608" max="15608" width="6" style="1" customWidth="1"/>
    <col min="15609" max="15609" width="31.28515625" style="1" customWidth="1"/>
    <col min="15610" max="15610" width="9.140625" style="1"/>
    <col min="15611" max="15611" width="13.28515625" style="1" customWidth="1"/>
    <col min="15612" max="15612" width="15.28515625" style="1" customWidth="1"/>
    <col min="15613" max="15613" width="19.5703125" style="1" customWidth="1"/>
    <col min="15614" max="15614" width="19.140625" style="1" customWidth="1"/>
    <col min="15615" max="15615" width="19.28515625" style="1" customWidth="1"/>
    <col min="15616" max="15616" width="13.85546875" style="1" customWidth="1"/>
    <col min="15617" max="15618" width="10.7109375" style="1" customWidth="1"/>
    <col min="15619" max="15863" width="9.140625" style="1"/>
    <col min="15864" max="15864" width="6" style="1" customWidth="1"/>
    <col min="15865" max="15865" width="31.28515625" style="1" customWidth="1"/>
    <col min="15866" max="15866" width="9.140625" style="1"/>
    <col min="15867" max="15867" width="13.28515625" style="1" customWidth="1"/>
    <col min="15868" max="15868" width="15.28515625" style="1" customWidth="1"/>
    <col min="15869" max="15869" width="19.5703125" style="1" customWidth="1"/>
    <col min="15870" max="15870" width="19.140625" style="1" customWidth="1"/>
    <col min="15871" max="15871" width="19.28515625" style="1" customWidth="1"/>
    <col min="15872" max="15872" width="13.85546875" style="1" customWidth="1"/>
    <col min="15873" max="15874" width="10.7109375" style="1" customWidth="1"/>
    <col min="15875" max="16119" width="9.140625" style="1"/>
    <col min="16120" max="16120" width="6" style="1" customWidth="1"/>
    <col min="16121" max="16121" width="31.28515625" style="1" customWidth="1"/>
    <col min="16122" max="16122" width="9.140625" style="1"/>
    <col min="16123" max="16123" width="13.28515625" style="1" customWidth="1"/>
    <col min="16124" max="16124" width="15.28515625" style="1" customWidth="1"/>
    <col min="16125" max="16125" width="19.5703125" style="1" customWidth="1"/>
    <col min="16126" max="16126" width="19.140625" style="1" customWidth="1"/>
    <col min="16127" max="16127" width="19.28515625" style="1" customWidth="1"/>
    <col min="16128" max="16128" width="13.85546875" style="1" customWidth="1"/>
    <col min="16129" max="16130" width="10.7109375" style="1" customWidth="1"/>
    <col min="16131" max="16384" width="9.140625" style="1"/>
  </cols>
  <sheetData>
    <row r="1" spans="1:17" s="12" customFormat="1" ht="27" customHeight="1" x14ac:dyDescent="0.25">
      <c r="A1" s="44" t="s">
        <v>25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7" s="12" customFormat="1" x14ac:dyDescent="0.25">
      <c r="A2" s="30"/>
      <c r="B2" s="54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7" s="29" customFormat="1" ht="28.5" customHeight="1" x14ac:dyDescent="0.25">
      <c r="A3" s="39" t="s">
        <v>22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21"/>
      <c r="P3" s="21"/>
      <c r="Q3" s="21"/>
    </row>
    <row r="4" spans="1:17" ht="39.75" customHeight="1" x14ac:dyDescent="0.2">
      <c r="A4" s="53" t="s">
        <v>23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12"/>
      <c r="P4" s="12"/>
      <c r="Q4" s="12"/>
    </row>
    <row r="7" spans="1:17" s="6" customFormat="1" ht="41.25" customHeight="1" x14ac:dyDescent="0.25">
      <c r="A7" s="50" t="s">
        <v>0</v>
      </c>
      <c r="B7" s="55" t="s">
        <v>24</v>
      </c>
      <c r="C7" s="41" t="s">
        <v>8</v>
      </c>
      <c r="D7" s="40" t="s">
        <v>1</v>
      </c>
      <c r="E7" s="52" t="s">
        <v>9</v>
      </c>
      <c r="F7" s="40" t="s">
        <v>10</v>
      </c>
      <c r="G7" s="40" t="s">
        <v>2</v>
      </c>
      <c r="H7" s="40"/>
      <c r="I7" s="40"/>
      <c r="J7" s="40" t="s">
        <v>3</v>
      </c>
      <c r="K7" s="40"/>
      <c r="L7" s="40"/>
      <c r="M7" s="43" t="s">
        <v>21</v>
      </c>
      <c r="N7" s="46" t="s">
        <v>14</v>
      </c>
    </row>
    <row r="8" spans="1:17" s="6" customFormat="1" ht="38.25" x14ac:dyDescent="0.25">
      <c r="A8" s="50"/>
      <c r="B8" s="55"/>
      <c r="C8" s="42"/>
      <c r="D8" s="51"/>
      <c r="E8" s="52"/>
      <c r="F8" s="40"/>
      <c r="G8" s="34" t="s">
        <v>49</v>
      </c>
      <c r="H8" s="34" t="s">
        <v>51</v>
      </c>
      <c r="I8" s="34" t="s">
        <v>50</v>
      </c>
      <c r="J8" s="7" t="s">
        <v>4</v>
      </c>
      <c r="K8" s="7" t="s">
        <v>5</v>
      </c>
      <c r="L8" s="8" t="s">
        <v>6</v>
      </c>
      <c r="M8" s="43"/>
      <c r="N8" s="47"/>
    </row>
    <row r="9" spans="1:17" s="6" customFormat="1" ht="68.25" customHeight="1" x14ac:dyDescent="0.2">
      <c r="A9" s="9">
        <v>1</v>
      </c>
      <c r="B9" s="56" t="s">
        <v>26</v>
      </c>
      <c r="C9" s="18" t="s">
        <v>19</v>
      </c>
      <c r="D9" s="17">
        <v>1</v>
      </c>
      <c r="E9" s="10">
        <f>G9</f>
        <v>4000</v>
      </c>
      <c r="F9" s="10">
        <f t="shared" ref="F9:F30" si="0">D9*E9</f>
        <v>4000</v>
      </c>
      <c r="G9" s="33">
        <v>4000</v>
      </c>
      <c r="H9" s="10">
        <v>4300</v>
      </c>
      <c r="I9" s="10">
        <v>4100</v>
      </c>
      <c r="J9" s="10">
        <f t="shared" ref="J9:J30" si="1">STDEV(G9:I9)</f>
        <v>152.75252316519467</v>
      </c>
      <c r="K9" s="10">
        <f t="shared" ref="K9:K30" si="2">AVERAGE(G9:I9)</f>
        <v>4133.333333333333</v>
      </c>
      <c r="L9" s="11">
        <f t="shared" ref="L9:L30" si="3">J9/K9</f>
        <v>3.6956255604482582E-2</v>
      </c>
      <c r="M9" s="32">
        <f>G9</f>
        <v>4000</v>
      </c>
      <c r="N9" s="23" t="s">
        <v>20</v>
      </c>
    </row>
    <row r="10" spans="1:17" s="6" customFormat="1" ht="76.5" x14ac:dyDescent="0.2">
      <c r="A10" s="9">
        <v>2</v>
      </c>
      <c r="B10" s="56" t="s">
        <v>27</v>
      </c>
      <c r="C10" s="18" t="s">
        <v>19</v>
      </c>
      <c r="D10" s="17">
        <v>1</v>
      </c>
      <c r="E10" s="10">
        <f t="shared" ref="E10:E31" si="4">G10</f>
        <v>4500</v>
      </c>
      <c r="F10" s="10">
        <f t="shared" si="0"/>
        <v>4500</v>
      </c>
      <c r="G10" s="33">
        <v>4500</v>
      </c>
      <c r="H10" s="10">
        <v>4900</v>
      </c>
      <c r="I10" s="10">
        <v>4600</v>
      </c>
      <c r="J10" s="10">
        <f t="shared" si="1"/>
        <v>208.16659994661327</v>
      </c>
      <c r="K10" s="10">
        <f t="shared" si="2"/>
        <v>4666.666666666667</v>
      </c>
      <c r="L10" s="11">
        <f t="shared" si="3"/>
        <v>4.4607128559988558E-2</v>
      </c>
      <c r="M10" s="32">
        <f t="shared" ref="M10:M31" si="5">G10</f>
        <v>4500</v>
      </c>
      <c r="N10" s="23" t="s">
        <v>20</v>
      </c>
    </row>
    <row r="11" spans="1:17" s="6" customFormat="1" ht="66.75" x14ac:dyDescent="0.25">
      <c r="A11" s="9">
        <v>3</v>
      </c>
      <c r="B11" s="56" t="s">
        <v>28</v>
      </c>
      <c r="C11" s="18" t="s">
        <v>19</v>
      </c>
      <c r="D11" s="17">
        <v>1</v>
      </c>
      <c r="E11" s="10">
        <f t="shared" si="4"/>
        <v>4000</v>
      </c>
      <c r="F11" s="10">
        <f t="shared" si="0"/>
        <v>4000</v>
      </c>
      <c r="G11" s="33">
        <v>4000</v>
      </c>
      <c r="H11" s="10">
        <v>4300</v>
      </c>
      <c r="I11" s="10">
        <v>4100</v>
      </c>
      <c r="J11" s="10">
        <f t="shared" si="1"/>
        <v>152.75252316519467</v>
      </c>
      <c r="K11" s="10">
        <f t="shared" si="2"/>
        <v>4133.333333333333</v>
      </c>
      <c r="L11" s="11">
        <f t="shared" si="3"/>
        <v>3.6956255604482582E-2</v>
      </c>
      <c r="M11" s="32">
        <f t="shared" si="5"/>
        <v>4000</v>
      </c>
      <c r="N11" s="23" t="s">
        <v>20</v>
      </c>
    </row>
    <row r="12" spans="1:17" s="6" customFormat="1" ht="76.5" x14ac:dyDescent="0.2">
      <c r="A12" s="9">
        <v>4</v>
      </c>
      <c r="B12" s="56" t="s">
        <v>29</v>
      </c>
      <c r="C12" s="18" t="s">
        <v>19</v>
      </c>
      <c r="D12" s="17">
        <v>1</v>
      </c>
      <c r="E12" s="10">
        <f t="shared" si="4"/>
        <v>4500</v>
      </c>
      <c r="F12" s="10">
        <f t="shared" si="0"/>
        <v>4500</v>
      </c>
      <c r="G12" s="33">
        <v>4500</v>
      </c>
      <c r="H12" s="10">
        <v>4900</v>
      </c>
      <c r="I12" s="10">
        <v>4600</v>
      </c>
      <c r="J12" s="10">
        <f t="shared" si="1"/>
        <v>208.16659994661327</v>
      </c>
      <c r="K12" s="10">
        <f t="shared" si="2"/>
        <v>4666.666666666667</v>
      </c>
      <c r="L12" s="11">
        <f t="shared" si="3"/>
        <v>4.4607128559988558E-2</v>
      </c>
      <c r="M12" s="32">
        <f t="shared" si="5"/>
        <v>4500</v>
      </c>
      <c r="N12" s="23" t="s">
        <v>20</v>
      </c>
    </row>
    <row r="13" spans="1:17" s="6" customFormat="1" ht="63.75" x14ac:dyDescent="0.2">
      <c r="A13" s="9">
        <v>5</v>
      </c>
      <c r="B13" s="56" t="s">
        <v>30</v>
      </c>
      <c r="C13" s="18" t="s">
        <v>19</v>
      </c>
      <c r="D13" s="17">
        <v>1</v>
      </c>
      <c r="E13" s="10">
        <f t="shared" si="4"/>
        <v>4000</v>
      </c>
      <c r="F13" s="10">
        <f t="shared" si="0"/>
        <v>4000</v>
      </c>
      <c r="G13" s="33">
        <v>4000</v>
      </c>
      <c r="H13" s="10">
        <v>4300</v>
      </c>
      <c r="I13" s="10">
        <v>4100</v>
      </c>
      <c r="J13" s="10">
        <f t="shared" si="1"/>
        <v>152.75252316519467</v>
      </c>
      <c r="K13" s="10">
        <f t="shared" si="2"/>
        <v>4133.333333333333</v>
      </c>
      <c r="L13" s="11">
        <f t="shared" si="3"/>
        <v>3.6956255604482582E-2</v>
      </c>
      <c r="M13" s="32">
        <f t="shared" si="5"/>
        <v>4000</v>
      </c>
      <c r="N13" s="23" t="s">
        <v>20</v>
      </c>
    </row>
    <row r="14" spans="1:17" s="6" customFormat="1" ht="63.75" x14ac:dyDescent="0.2">
      <c r="A14" s="9">
        <v>6</v>
      </c>
      <c r="B14" s="56" t="s">
        <v>31</v>
      </c>
      <c r="C14" s="18" t="s">
        <v>19</v>
      </c>
      <c r="D14" s="17">
        <v>1</v>
      </c>
      <c r="E14" s="10">
        <f t="shared" si="4"/>
        <v>4000</v>
      </c>
      <c r="F14" s="10">
        <f t="shared" si="0"/>
        <v>4000</v>
      </c>
      <c r="G14" s="33">
        <v>4000</v>
      </c>
      <c r="H14" s="10">
        <v>4300</v>
      </c>
      <c r="I14" s="10">
        <v>4100</v>
      </c>
      <c r="J14" s="10">
        <f t="shared" si="1"/>
        <v>152.75252316519467</v>
      </c>
      <c r="K14" s="10">
        <f t="shared" si="2"/>
        <v>4133.333333333333</v>
      </c>
      <c r="L14" s="11">
        <f t="shared" si="3"/>
        <v>3.6956255604482582E-2</v>
      </c>
      <c r="M14" s="32">
        <f t="shared" si="5"/>
        <v>4000</v>
      </c>
      <c r="N14" s="23" t="s">
        <v>20</v>
      </c>
    </row>
    <row r="15" spans="1:17" s="6" customFormat="1" ht="63.75" x14ac:dyDescent="0.2">
      <c r="A15" s="9">
        <v>7</v>
      </c>
      <c r="B15" s="56" t="s">
        <v>32</v>
      </c>
      <c r="C15" s="18" t="s">
        <v>19</v>
      </c>
      <c r="D15" s="17">
        <v>1</v>
      </c>
      <c r="E15" s="10">
        <f t="shared" si="4"/>
        <v>4500</v>
      </c>
      <c r="F15" s="10">
        <f t="shared" si="0"/>
        <v>4500</v>
      </c>
      <c r="G15" s="33">
        <v>4500</v>
      </c>
      <c r="H15" s="10">
        <v>4900</v>
      </c>
      <c r="I15" s="10">
        <v>4600</v>
      </c>
      <c r="J15" s="10">
        <f t="shared" si="1"/>
        <v>208.16659994661327</v>
      </c>
      <c r="K15" s="10">
        <f t="shared" si="2"/>
        <v>4666.666666666667</v>
      </c>
      <c r="L15" s="11">
        <f t="shared" si="3"/>
        <v>4.4607128559988558E-2</v>
      </c>
      <c r="M15" s="32">
        <f t="shared" si="5"/>
        <v>4500</v>
      </c>
      <c r="N15" s="23" t="s">
        <v>20</v>
      </c>
    </row>
    <row r="16" spans="1:17" s="6" customFormat="1" ht="63.75" x14ac:dyDescent="0.2">
      <c r="A16" s="9">
        <v>8</v>
      </c>
      <c r="B16" s="56" t="s">
        <v>33</v>
      </c>
      <c r="C16" s="18" t="s">
        <v>19</v>
      </c>
      <c r="D16" s="17">
        <v>1</v>
      </c>
      <c r="E16" s="10">
        <f t="shared" si="4"/>
        <v>4500</v>
      </c>
      <c r="F16" s="10">
        <f t="shared" si="0"/>
        <v>4500</v>
      </c>
      <c r="G16" s="33">
        <v>4500</v>
      </c>
      <c r="H16" s="10">
        <v>4900</v>
      </c>
      <c r="I16" s="10">
        <v>4600</v>
      </c>
      <c r="J16" s="10">
        <f t="shared" si="1"/>
        <v>208.16659994661327</v>
      </c>
      <c r="K16" s="10">
        <f t="shared" si="2"/>
        <v>4666.666666666667</v>
      </c>
      <c r="L16" s="11">
        <f t="shared" si="3"/>
        <v>4.4607128559988558E-2</v>
      </c>
      <c r="M16" s="32">
        <f t="shared" si="5"/>
        <v>4500</v>
      </c>
      <c r="N16" s="23" t="s">
        <v>20</v>
      </c>
    </row>
    <row r="17" spans="1:14" s="6" customFormat="1" ht="76.5" x14ac:dyDescent="0.2">
      <c r="A17" s="9">
        <v>9</v>
      </c>
      <c r="B17" s="56" t="s">
        <v>34</v>
      </c>
      <c r="C17" s="18" t="s">
        <v>19</v>
      </c>
      <c r="D17" s="17">
        <v>1</v>
      </c>
      <c r="E17" s="10">
        <f t="shared" si="4"/>
        <v>4000</v>
      </c>
      <c r="F17" s="10">
        <f t="shared" si="0"/>
        <v>4000</v>
      </c>
      <c r="G17" s="33">
        <v>4000</v>
      </c>
      <c r="H17" s="10">
        <v>4300</v>
      </c>
      <c r="I17" s="10">
        <v>4100</v>
      </c>
      <c r="J17" s="10">
        <f t="shared" si="1"/>
        <v>152.75252316519467</v>
      </c>
      <c r="K17" s="10">
        <f t="shared" si="2"/>
        <v>4133.333333333333</v>
      </c>
      <c r="L17" s="11">
        <f t="shared" si="3"/>
        <v>3.6956255604482582E-2</v>
      </c>
      <c r="M17" s="32">
        <f t="shared" si="5"/>
        <v>4000</v>
      </c>
      <c r="N17" s="23" t="s">
        <v>20</v>
      </c>
    </row>
    <row r="18" spans="1:14" s="6" customFormat="1" ht="76.5" x14ac:dyDescent="0.2">
      <c r="A18" s="9">
        <v>10</v>
      </c>
      <c r="B18" s="56" t="s">
        <v>35</v>
      </c>
      <c r="C18" s="18" t="s">
        <v>19</v>
      </c>
      <c r="D18" s="17">
        <v>1</v>
      </c>
      <c r="E18" s="10">
        <f t="shared" si="4"/>
        <v>5000</v>
      </c>
      <c r="F18" s="10">
        <f t="shared" si="0"/>
        <v>5000</v>
      </c>
      <c r="G18" s="33">
        <v>5000</v>
      </c>
      <c r="H18" s="10">
        <v>5500</v>
      </c>
      <c r="I18" s="10">
        <v>5100</v>
      </c>
      <c r="J18" s="10">
        <f t="shared" si="1"/>
        <v>264.57513110645908</v>
      </c>
      <c r="K18" s="10">
        <f t="shared" si="2"/>
        <v>5200</v>
      </c>
      <c r="L18" s="11">
        <f t="shared" si="3"/>
        <v>5.0879832905088282E-2</v>
      </c>
      <c r="M18" s="32">
        <f t="shared" si="5"/>
        <v>5000</v>
      </c>
      <c r="N18" s="23" t="s">
        <v>20</v>
      </c>
    </row>
    <row r="19" spans="1:14" s="6" customFormat="1" ht="63.75" x14ac:dyDescent="0.2">
      <c r="A19" s="9">
        <v>11</v>
      </c>
      <c r="B19" s="56" t="s">
        <v>36</v>
      </c>
      <c r="C19" s="18" t="s">
        <v>19</v>
      </c>
      <c r="D19" s="17">
        <v>1</v>
      </c>
      <c r="E19" s="10">
        <f t="shared" si="4"/>
        <v>4000</v>
      </c>
      <c r="F19" s="10">
        <f t="shared" si="0"/>
        <v>4000</v>
      </c>
      <c r="G19" s="33">
        <v>4000</v>
      </c>
      <c r="H19" s="10">
        <v>4300</v>
      </c>
      <c r="I19" s="10">
        <v>4100</v>
      </c>
      <c r="J19" s="10">
        <f t="shared" si="1"/>
        <v>152.75252316519467</v>
      </c>
      <c r="K19" s="10">
        <f t="shared" si="2"/>
        <v>4133.333333333333</v>
      </c>
      <c r="L19" s="11">
        <f t="shared" si="3"/>
        <v>3.6956255604482582E-2</v>
      </c>
      <c r="M19" s="32">
        <f t="shared" si="5"/>
        <v>4000</v>
      </c>
      <c r="N19" s="23" t="s">
        <v>20</v>
      </c>
    </row>
    <row r="20" spans="1:14" s="6" customFormat="1" ht="76.5" x14ac:dyDescent="0.2">
      <c r="A20" s="9">
        <v>12</v>
      </c>
      <c r="B20" s="56" t="s">
        <v>37</v>
      </c>
      <c r="C20" s="18" t="s">
        <v>19</v>
      </c>
      <c r="D20" s="17">
        <v>1</v>
      </c>
      <c r="E20" s="10">
        <f t="shared" si="4"/>
        <v>4000</v>
      </c>
      <c r="F20" s="10">
        <f t="shared" si="0"/>
        <v>4000</v>
      </c>
      <c r="G20" s="33">
        <v>4000</v>
      </c>
      <c r="H20" s="10">
        <v>4300</v>
      </c>
      <c r="I20" s="10">
        <v>4100</v>
      </c>
      <c r="J20" s="10">
        <f t="shared" si="1"/>
        <v>152.75252316519467</v>
      </c>
      <c r="K20" s="10">
        <f t="shared" si="2"/>
        <v>4133.333333333333</v>
      </c>
      <c r="L20" s="11">
        <f t="shared" si="3"/>
        <v>3.6956255604482582E-2</v>
      </c>
      <c r="M20" s="32">
        <f t="shared" si="5"/>
        <v>4000</v>
      </c>
      <c r="N20" s="23" t="s">
        <v>20</v>
      </c>
    </row>
    <row r="21" spans="1:14" s="6" customFormat="1" ht="76.5" x14ac:dyDescent="0.2">
      <c r="A21" s="9">
        <v>13</v>
      </c>
      <c r="B21" s="56" t="s">
        <v>38</v>
      </c>
      <c r="C21" s="18" t="s">
        <v>19</v>
      </c>
      <c r="D21" s="17">
        <v>1</v>
      </c>
      <c r="E21" s="10">
        <f t="shared" si="4"/>
        <v>5000</v>
      </c>
      <c r="F21" s="10">
        <f t="shared" si="0"/>
        <v>5000</v>
      </c>
      <c r="G21" s="33">
        <v>5000</v>
      </c>
      <c r="H21" s="10">
        <v>5500</v>
      </c>
      <c r="I21" s="10">
        <v>5100</v>
      </c>
      <c r="J21" s="10">
        <f t="shared" si="1"/>
        <v>264.57513110645908</v>
      </c>
      <c r="K21" s="10">
        <f t="shared" si="2"/>
        <v>5200</v>
      </c>
      <c r="L21" s="11">
        <f t="shared" si="3"/>
        <v>5.0879832905088282E-2</v>
      </c>
      <c r="M21" s="32">
        <f t="shared" si="5"/>
        <v>5000</v>
      </c>
      <c r="N21" s="23" t="s">
        <v>20</v>
      </c>
    </row>
    <row r="22" spans="1:14" s="6" customFormat="1" ht="76.5" x14ac:dyDescent="0.2">
      <c r="A22" s="9">
        <v>14</v>
      </c>
      <c r="B22" s="56" t="s">
        <v>39</v>
      </c>
      <c r="C22" s="18" t="s">
        <v>19</v>
      </c>
      <c r="D22" s="17">
        <v>1</v>
      </c>
      <c r="E22" s="10">
        <f t="shared" si="4"/>
        <v>4000</v>
      </c>
      <c r="F22" s="10">
        <f t="shared" si="0"/>
        <v>4000</v>
      </c>
      <c r="G22" s="33">
        <v>4000</v>
      </c>
      <c r="H22" s="10">
        <v>4300</v>
      </c>
      <c r="I22" s="10">
        <v>4100</v>
      </c>
      <c r="J22" s="10">
        <f t="shared" si="1"/>
        <v>152.75252316519467</v>
      </c>
      <c r="K22" s="10">
        <f t="shared" si="2"/>
        <v>4133.333333333333</v>
      </c>
      <c r="L22" s="11">
        <f t="shared" si="3"/>
        <v>3.6956255604482582E-2</v>
      </c>
      <c r="M22" s="32">
        <f t="shared" si="5"/>
        <v>4000</v>
      </c>
      <c r="N22" s="23" t="s">
        <v>20</v>
      </c>
    </row>
    <row r="23" spans="1:14" s="6" customFormat="1" ht="63.75" x14ac:dyDescent="0.2">
      <c r="A23" s="9">
        <v>15</v>
      </c>
      <c r="B23" s="56" t="s">
        <v>40</v>
      </c>
      <c r="C23" s="18" t="s">
        <v>19</v>
      </c>
      <c r="D23" s="17">
        <v>1</v>
      </c>
      <c r="E23" s="10">
        <f t="shared" si="4"/>
        <v>5000</v>
      </c>
      <c r="F23" s="10">
        <f t="shared" si="0"/>
        <v>5000</v>
      </c>
      <c r="G23" s="33">
        <v>5000</v>
      </c>
      <c r="H23" s="10">
        <v>5500</v>
      </c>
      <c r="I23" s="10">
        <v>5100</v>
      </c>
      <c r="J23" s="10">
        <f t="shared" si="1"/>
        <v>264.57513110645908</v>
      </c>
      <c r="K23" s="10">
        <f t="shared" si="2"/>
        <v>5200</v>
      </c>
      <c r="L23" s="11">
        <f t="shared" si="3"/>
        <v>5.0879832905088282E-2</v>
      </c>
      <c r="M23" s="32">
        <f t="shared" si="5"/>
        <v>5000</v>
      </c>
      <c r="N23" s="23" t="s">
        <v>20</v>
      </c>
    </row>
    <row r="24" spans="1:14" s="6" customFormat="1" ht="63.75" x14ac:dyDescent="0.2">
      <c r="A24" s="9">
        <v>16</v>
      </c>
      <c r="B24" s="56" t="s">
        <v>41</v>
      </c>
      <c r="C24" s="18" t="s">
        <v>19</v>
      </c>
      <c r="D24" s="17">
        <v>1</v>
      </c>
      <c r="E24" s="10">
        <f t="shared" si="4"/>
        <v>5000</v>
      </c>
      <c r="F24" s="10">
        <f t="shared" si="0"/>
        <v>5000</v>
      </c>
      <c r="G24" s="33">
        <v>5000</v>
      </c>
      <c r="H24" s="10">
        <v>5500</v>
      </c>
      <c r="I24" s="10">
        <v>5100</v>
      </c>
      <c r="J24" s="10">
        <f t="shared" si="1"/>
        <v>264.57513110645908</v>
      </c>
      <c r="K24" s="10">
        <f t="shared" si="2"/>
        <v>5200</v>
      </c>
      <c r="L24" s="11">
        <f t="shared" si="3"/>
        <v>5.0879832905088282E-2</v>
      </c>
      <c r="M24" s="32">
        <f t="shared" si="5"/>
        <v>5000</v>
      </c>
      <c r="N24" s="23" t="s">
        <v>20</v>
      </c>
    </row>
    <row r="25" spans="1:14" s="6" customFormat="1" ht="63.75" x14ac:dyDescent="0.2">
      <c r="A25" s="9">
        <v>17</v>
      </c>
      <c r="B25" s="56" t="s">
        <v>42</v>
      </c>
      <c r="C25" s="18" t="s">
        <v>19</v>
      </c>
      <c r="D25" s="17">
        <v>1</v>
      </c>
      <c r="E25" s="10">
        <f t="shared" si="4"/>
        <v>5000</v>
      </c>
      <c r="F25" s="10">
        <f t="shared" si="0"/>
        <v>5000</v>
      </c>
      <c r="G25" s="33">
        <v>5000</v>
      </c>
      <c r="H25" s="10">
        <v>5500</v>
      </c>
      <c r="I25" s="10">
        <v>5100</v>
      </c>
      <c r="J25" s="10">
        <f t="shared" si="1"/>
        <v>264.57513110645908</v>
      </c>
      <c r="K25" s="10">
        <f t="shared" si="2"/>
        <v>5200</v>
      </c>
      <c r="L25" s="11">
        <f t="shared" si="3"/>
        <v>5.0879832905088282E-2</v>
      </c>
      <c r="M25" s="32">
        <f t="shared" si="5"/>
        <v>5000</v>
      </c>
      <c r="N25" s="23" t="s">
        <v>20</v>
      </c>
    </row>
    <row r="26" spans="1:14" s="6" customFormat="1" ht="63.75" x14ac:dyDescent="0.2">
      <c r="A26" s="9">
        <v>18</v>
      </c>
      <c r="B26" s="56" t="s">
        <v>43</v>
      </c>
      <c r="C26" s="18" t="s">
        <v>19</v>
      </c>
      <c r="D26" s="17">
        <v>1</v>
      </c>
      <c r="E26" s="10">
        <f t="shared" si="4"/>
        <v>4500</v>
      </c>
      <c r="F26" s="10">
        <f t="shared" si="0"/>
        <v>4500</v>
      </c>
      <c r="G26" s="33">
        <v>4500</v>
      </c>
      <c r="H26" s="10">
        <v>4900</v>
      </c>
      <c r="I26" s="10">
        <v>4600</v>
      </c>
      <c r="J26" s="10">
        <f t="shared" si="1"/>
        <v>208.16659994661327</v>
      </c>
      <c r="K26" s="10">
        <f t="shared" si="2"/>
        <v>4666.666666666667</v>
      </c>
      <c r="L26" s="11">
        <f t="shared" si="3"/>
        <v>4.4607128559988558E-2</v>
      </c>
      <c r="M26" s="32">
        <f t="shared" si="5"/>
        <v>4500</v>
      </c>
      <c r="N26" s="23" t="s">
        <v>20</v>
      </c>
    </row>
    <row r="27" spans="1:14" s="6" customFormat="1" ht="63.75" x14ac:dyDescent="0.2">
      <c r="A27" s="9">
        <v>19</v>
      </c>
      <c r="B27" s="56" t="s">
        <v>44</v>
      </c>
      <c r="C27" s="18" t="s">
        <v>19</v>
      </c>
      <c r="D27" s="17">
        <v>1</v>
      </c>
      <c r="E27" s="10">
        <f t="shared" si="4"/>
        <v>4500</v>
      </c>
      <c r="F27" s="10">
        <f t="shared" si="0"/>
        <v>4500</v>
      </c>
      <c r="G27" s="33">
        <v>4500</v>
      </c>
      <c r="H27" s="10">
        <v>4900</v>
      </c>
      <c r="I27" s="10">
        <v>4600</v>
      </c>
      <c r="J27" s="10">
        <f t="shared" si="1"/>
        <v>208.16659994661327</v>
      </c>
      <c r="K27" s="10">
        <f t="shared" si="2"/>
        <v>4666.666666666667</v>
      </c>
      <c r="L27" s="11">
        <f t="shared" si="3"/>
        <v>4.4607128559988558E-2</v>
      </c>
      <c r="M27" s="32">
        <f t="shared" si="5"/>
        <v>4500</v>
      </c>
      <c r="N27" s="23" t="s">
        <v>20</v>
      </c>
    </row>
    <row r="28" spans="1:14" s="29" customFormat="1" ht="76.5" x14ac:dyDescent="0.2">
      <c r="A28" s="9">
        <v>20</v>
      </c>
      <c r="B28" s="56" t="s">
        <v>45</v>
      </c>
      <c r="C28" s="25" t="s">
        <v>19</v>
      </c>
      <c r="D28" s="17">
        <v>1</v>
      </c>
      <c r="E28" s="10">
        <f t="shared" si="4"/>
        <v>4500</v>
      </c>
      <c r="F28" s="10">
        <f t="shared" si="0"/>
        <v>4500</v>
      </c>
      <c r="G28" s="33">
        <v>4500</v>
      </c>
      <c r="H28" s="10">
        <v>4900</v>
      </c>
      <c r="I28" s="10">
        <v>4600</v>
      </c>
      <c r="J28" s="26">
        <f t="shared" si="1"/>
        <v>208.16659994661327</v>
      </c>
      <c r="K28" s="26">
        <f t="shared" si="2"/>
        <v>4666.666666666667</v>
      </c>
      <c r="L28" s="27">
        <f t="shared" si="3"/>
        <v>4.4607128559988558E-2</v>
      </c>
      <c r="M28" s="32">
        <f t="shared" si="5"/>
        <v>4500</v>
      </c>
      <c r="N28" s="28" t="s">
        <v>20</v>
      </c>
    </row>
    <row r="29" spans="1:14" s="6" customFormat="1" ht="76.5" x14ac:dyDescent="0.2">
      <c r="A29" s="9">
        <v>21</v>
      </c>
      <c r="B29" s="56" t="s">
        <v>46</v>
      </c>
      <c r="C29" s="18" t="s">
        <v>19</v>
      </c>
      <c r="D29" s="17">
        <v>1</v>
      </c>
      <c r="E29" s="10">
        <f t="shared" si="4"/>
        <v>4500</v>
      </c>
      <c r="F29" s="10">
        <f t="shared" si="0"/>
        <v>4500</v>
      </c>
      <c r="G29" s="33">
        <v>4500</v>
      </c>
      <c r="H29" s="10">
        <v>4900</v>
      </c>
      <c r="I29" s="10">
        <v>4600</v>
      </c>
      <c r="J29" s="10">
        <f t="shared" si="1"/>
        <v>208.16659994661327</v>
      </c>
      <c r="K29" s="10">
        <f t="shared" si="2"/>
        <v>4666.666666666667</v>
      </c>
      <c r="L29" s="11">
        <f t="shared" si="3"/>
        <v>4.4607128559988558E-2</v>
      </c>
      <c r="M29" s="32">
        <f t="shared" si="5"/>
        <v>4500</v>
      </c>
      <c r="N29" s="23" t="s">
        <v>20</v>
      </c>
    </row>
    <row r="30" spans="1:14" s="6" customFormat="1" ht="63.75" x14ac:dyDescent="0.2">
      <c r="A30" s="9">
        <v>22</v>
      </c>
      <c r="B30" s="56" t="s">
        <v>47</v>
      </c>
      <c r="C30" s="18" t="s">
        <v>19</v>
      </c>
      <c r="D30" s="17">
        <v>1</v>
      </c>
      <c r="E30" s="10">
        <f t="shared" si="4"/>
        <v>5000</v>
      </c>
      <c r="F30" s="10">
        <f t="shared" si="0"/>
        <v>5000</v>
      </c>
      <c r="G30" s="33">
        <v>5000</v>
      </c>
      <c r="H30" s="10">
        <v>5500</v>
      </c>
      <c r="I30" s="10">
        <v>5100</v>
      </c>
      <c r="J30" s="10">
        <f t="shared" si="1"/>
        <v>264.57513110645908</v>
      </c>
      <c r="K30" s="10">
        <f t="shared" si="2"/>
        <v>5200</v>
      </c>
      <c r="L30" s="11">
        <f t="shared" si="3"/>
        <v>5.0879832905088282E-2</v>
      </c>
      <c r="M30" s="32">
        <f t="shared" si="5"/>
        <v>5000</v>
      </c>
      <c r="N30" s="23" t="s">
        <v>20</v>
      </c>
    </row>
    <row r="31" spans="1:14" s="6" customFormat="1" ht="76.5" x14ac:dyDescent="0.2">
      <c r="A31" s="9">
        <v>23</v>
      </c>
      <c r="B31" s="56" t="s">
        <v>48</v>
      </c>
      <c r="C31" s="18" t="s">
        <v>19</v>
      </c>
      <c r="D31" s="17">
        <v>1</v>
      </c>
      <c r="E31" s="10">
        <f t="shared" si="4"/>
        <v>5000</v>
      </c>
      <c r="F31" s="10">
        <f t="shared" ref="F31" si="6">D31*E31</f>
        <v>5000</v>
      </c>
      <c r="G31" s="33">
        <v>5000</v>
      </c>
      <c r="H31" s="10">
        <v>5500</v>
      </c>
      <c r="I31" s="10">
        <v>5100</v>
      </c>
      <c r="J31" s="10">
        <f t="shared" ref="J31" si="7">STDEV(G31:I31)</f>
        <v>264.57513110645908</v>
      </c>
      <c r="K31" s="10">
        <f t="shared" ref="K31" si="8">AVERAGE(G31:I31)</f>
        <v>5200</v>
      </c>
      <c r="L31" s="11">
        <f t="shared" ref="L31" si="9">J31/K31</f>
        <v>5.0879832905088282E-2</v>
      </c>
      <c r="M31" s="32">
        <f t="shared" si="5"/>
        <v>5000</v>
      </c>
      <c r="N31" s="23" t="s">
        <v>20</v>
      </c>
    </row>
    <row r="32" spans="1:14" x14ac:dyDescent="0.2">
      <c r="A32" s="48" t="s">
        <v>7</v>
      </c>
      <c r="B32" s="49"/>
      <c r="C32" s="48"/>
      <c r="D32" s="48"/>
      <c r="E32" s="48"/>
      <c r="F32" s="2">
        <f>SUM(F9:F31)</f>
        <v>103000</v>
      </c>
      <c r="G32" s="3"/>
      <c r="H32" s="3"/>
      <c r="I32" s="3"/>
      <c r="J32" s="3"/>
      <c r="K32" s="3"/>
      <c r="L32" s="4"/>
    </row>
    <row r="34" spans="1:15" hidden="1" x14ac:dyDescent="0.2">
      <c r="G34" s="24">
        <f>SUM(G9:G33)</f>
        <v>103000</v>
      </c>
      <c r="H34" s="24">
        <f t="shared" ref="H34:I34" si="10">SUM(H9:H33)</f>
        <v>112100</v>
      </c>
      <c r="I34" s="24">
        <f t="shared" si="10"/>
        <v>105300</v>
      </c>
    </row>
    <row r="35" spans="1:15" s="13" customFormat="1" x14ac:dyDescent="0.2">
      <c r="B35" s="58"/>
      <c r="E35" s="14"/>
      <c r="G35" s="19"/>
      <c r="H35" s="20"/>
      <c r="I35" s="20"/>
    </row>
    <row r="36" spans="1:15" s="6" customFormat="1" ht="65.25" customHeight="1" x14ac:dyDescent="0.25">
      <c r="A36" s="39" t="s">
        <v>15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21"/>
    </row>
    <row r="37" spans="1:15" s="6" customFormat="1" ht="12.75" customHeight="1" x14ac:dyDescent="0.25">
      <c r="A37" s="45" t="s">
        <v>16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</row>
    <row r="38" spans="1:15" s="6" customFormat="1" ht="121.5" customHeight="1" x14ac:dyDescent="0.25">
      <c r="A38" s="39" t="s">
        <v>17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21"/>
    </row>
    <row r="39" spans="1:15" x14ac:dyDescent="0.2">
      <c r="E39" s="1"/>
      <c r="G39" s="5"/>
      <c r="J39" s="5"/>
      <c r="L39" s="1"/>
      <c r="M39" s="3"/>
      <c r="N39" s="3"/>
    </row>
    <row r="40" spans="1:15" x14ac:dyDescent="0.2">
      <c r="A40" s="6" t="s">
        <v>11</v>
      </c>
      <c r="B40" s="59"/>
      <c r="E40" s="1"/>
      <c r="G40" s="5"/>
      <c r="J40" s="5"/>
      <c r="M40" s="3"/>
      <c r="N40" s="3"/>
    </row>
    <row r="41" spans="1:15" x14ac:dyDescent="0.2">
      <c r="A41" s="6"/>
      <c r="B41" s="59"/>
      <c r="E41" s="1"/>
      <c r="G41" s="5"/>
      <c r="J41" s="5"/>
      <c r="M41" s="3"/>
      <c r="N41" s="3"/>
    </row>
    <row r="42" spans="1:15" ht="12" customHeight="1" x14ac:dyDescent="0.25">
      <c r="B42" s="60"/>
      <c r="E42" s="1"/>
      <c r="G42" s="5"/>
      <c r="J42" s="5"/>
      <c r="M42" s="3"/>
      <c r="N42" s="3"/>
    </row>
    <row r="43" spans="1:15" ht="16.5" customHeight="1" x14ac:dyDescent="0.2">
      <c r="B43" s="59"/>
      <c r="E43" s="1"/>
      <c r="G43" s="5"/>
      <c r="J43" s="5"/>
      <c r="M43" s="3"/>
      <c r="N43" s="3"/>
    </row>
    <row r="44" spans="1:15" ht="15" customHeight="1" x14ac:dyDescent="0.2">
      <c r="B44" s="59"/>
      <c r="E44" s="1"/>
      <c r="G44" s="5"/>
      <c r="J44" s="5"/>
      <c r="M44" s="3"/>
      <c r="N44" s="3"/>
    </row>
    <row r="45" spans="1:15" ht="30" customHeight="1" x14ac:dyDescent="0.2">
      <c r="B45" s="59"/>
      <c r="E45" s="1"/>
      <c r="G45" s="5"/>
      <c r="J45" s="5"/>
      <c r="M45" s="3"/>
      <c r="N45" s="3"/>
    </row>
    <row r="46" spans="1:15" ht="15" x14ac:dyDescent="0.25">
      <c r="B46" s="60"/>
      <c r="E46" s="1"/>
      <c r="G46" s="5"/>
      <c r="J46" s="5"/>
      <c r="M46" s="3"/>
      <c r="N46" s="3"/>
    </row>
    <row r="47" spans="1:15" x14ac:dyDescent="0.2">
      <c r="B47" s="59"/>
      <c r="E47" s="1"/>
      <c r="G47" s="5"/>
      <c r="J47" s="5"/>
      <c r="M47" s="3"/>
      <c r="N47" s="3"/>
    </row>
    <row r="48" spans="1:15" x14ac:dyDescent="0.2">
      <c r="E48" s="1"/>
      <c r="G48" s="5"/>
      <c r="J48" s="5"/>
      <c r="M48" s="3"/>
      <c r="N48" s="3"/>
    </row>
    <row r="49" spans="1:15" x14ac:dyDescent="0.2">
      <c r="E49" s="1"/>
      <c r="G49" s="5"/>
      <c r="J49" s="5"/>
      <c r="M49" s="3"/>
      <c r="N49" s="3"/>
    </row>
    <row r="50" spans="1:15" ht="25.5" x14ac:dyDescent="0.2">
      <c r="A50" s="6" t="s">
        <v>12</v>
      </c>
      <c r="B50" s="59"/>
      <c r="E50" s="1"/>
      <c r="G50" s="5"/>
      <c r="J50" s="5"/>
      <c r="M50" s="3" t="s">
        <v>18</v>
      </c>
      <c r="N50" s="3" t="s">
        <v>18</v>
      </c>
      <c r="O50" s="3"/>
    </row>
    <row r="51" spans="1:15" x14ac:dyDescent="0.2">
      <c r="E51" s="1"/>
      <c r="G51" s="5"/>
      <c r="J51" s="5"/>
      <c r="M51" s="3"/>
      <c r="N51" s="3"/>
    </row>
    <row r="52" spans="1:15" x14ac:dyDescent="0.2">
      <c r="E52" s="1"/>
      <c r="G52" s="5"/>
      <c r="J52" s="5"/>
      <c r="M52" s="3"/>
      <c r="N52" s="3"/>
    </row>
    <row r="53" spans="1:15" x14ac:dyDescent="0.2">
      <c r="E53" s="1"/>
      <c r="G53" s="5"/>
      <c r="J53" s="5"/>
      <c r="M53" s="3"/>
      <c r="N53" s="3"/>
    </row>
    <row r="54" spans="1:15" s="3" customFormat="1" x14ac:dyDescent="0.2">
      <c r="A54" s="1"/>
      <c r="B54" s="57"/>
      <c r="C54" s="1"/>
      <c r="D54" s="1"/>
      <c r="E54" s="1"/>
      <c r="F54" s="1"/>
      <c r="G54" s="5"/>
      <c r="H54" s="1"/>
      <c r="I54" s="1"/>
      <c r="J54" s="5"/>
      <c r="K54" s="1"/>
      <c r="L54" s="5"/>
      <c r="O54" s="1"/>
    </row>
    <row r="55" spans="1:15" s="3" customFormat="1" x14ac:dyDescent="0.2">
      <c r="A55" s="1"/>
      <c r="B55" s="57"/>
      <c r="C55" s="1"/>
      <c r="D55" s="1"/>
      <c r="E55" s="1"/>
      <c r="F55" s="1"/>
      <c r="G55" s="5"/>
      <c r="H55" s="1"/>
      <c r="I55" s="1"/>
      <c r="J55" s="5"/>
      <c r="K55" s="1"/>
      <c r="L55" s="5"/>
      <c r="O55" s="1"/>
    </row>
    <row r="56" spans="1:15" s="3" customFormat="1" x14ac:dyDescent="0.2">
      <c r="A56" s="1"/>
      <c r="B56" s="57"/>
      <c r="C56" s="1"/>
      <c r="D56" s="1"/>
      <c r="E56" s="1"/>
      <c r="F56" s="1"/>
      <c r="G56" s="5"/>
      <c r="H56" s="1"/>
      <c r="I56" s="1"/>
      <c r="J56" s="5"/>
      <c r="K56" s="1"/>
      <c r="L56" s="5"/>
      <c r="O56" s="1"/>
    </row>
    <row r="57" spans="1:15" s="3" customFormat="1" x14ac:dyDescent="0.2">
      <c r="A57" s="1"/>
      <c r="B57" s="57"/>
      <c r="C57" s="1"/>
      <c r="D57" s="1"/>
      <c r="E57" s="1"/>
      <c r="F57" s="1"/>
      <c r="G57" s="5"/>
      <c r="H57" s="1"/>
      <c r="I57" s="1"/>
      <c r="J57" s="5"/>
      <c r="K57" s="1"/>
      <c r="L57" s="5"/>
      <c r="O57" s="1"/>
    </row>
    <row r="58" spans="1:15" s="3" customFormat="1" x14ac:dyDescent="0.2">
      <c r="A58" s="1"/>
      <c r="B58" s="57"/>
      <c r="C58" s="1"/>
      <c r="D58" s="1"/>
      <c r="E58" s="1"/>
      <c r="F58" s="1"/>
      <c r="G58" s="5"/>
      <c r="H58" s="1"/>
      <c r="I58" s="1"/>
      <c r="J58" s="5"/>
      <c r="K58" s="1"/>
      <c r="L58" s="5"/>
      <c r="O58" s="1"/>
    </row>
    <row r="59" spans="1:15" s="3" customFormat="1" x14ac:dyDescent="0.2">
      <c r="A59" s="1"/>
      <c r="B59" s="57"/>
      <c r="C59" s="1"/>
      <c r="D59" s="1"/>
      <c r="E59" s="1"/>
      <c r="F59" s="1"/>
      <c r="G59" s="5"/>
      <c r="H59" s="1"/>
      <c r="I59" s="1"/>
      <c r="J59" s="5"/>
      <c r="K59" s="1"/>
      <c r="L59" s="5"/>
      <c r="O59" s="1"/>
    </row>
    <row r="60" spans="1:15" s="3" customFormat="1" x14ac:dyDescent="0.2">
      <c r="A60" s="1"/>
      <c r="B60" s="57"/>
      <c r="C60" s="1"/>
      <c r="D60" s="1"/>
      <c r="E60" s="1"/>
      <c r="F60" s="1"/>
      <c r="G60" s="5"/>
      <c r="H60" s="1"/>
      <c r="I60" s="1"/>
      <c r="J60" s="5"/>
      <c r="K60" s="1"/>
      <c r="L60" s="5"/>
      <c r="O60" s="1"/>
    </row>
    <row r="61" spans="1:15" s="3" customFormat="1" x14ac:dyDescent="0.2">
      <c r="A61" s="1"/>
      <c r="B61" s="57"/>
      <c r="C61" s="1"/>
      <c r="D61" s="1"/>
      <c r="E61" s="1"/>
      <c r="F61" s="1"/>
      <c r="G61" s="5"/>
      <c r="H61" s="1"/>
      <c r="I61" s="1"/>
      <c r="J61" s="5"/>
      <c r="K61" s="1"/>
      <c r="L61" s="5"/>
      <c r="O61" s="1"/>
    </row>
    <row r="62" spans="1:15" s="3" customFormat="1" x14ac:dyDescent="0.2">
      <c r="A62" s="1"/>
      <c r="B62" s="57"/>
      <c r="C62" s="1"/>
      <c r="D62" s="1"/>
      <c r="E62" s="1"/>
      <c r="F62" s="1"/>
      <c r="G62" s="5"/>
      <c r="H62" s="1"/>
      <c r="I62" s="1"/>
      <c r="J62" s="5"/>
      <c r="K62" s="1"/>
      <c r="L62" s="5"/>
      <c r="O62" s="1"/>
    </row>
    <row r="63" spans="1:15" s="3" customFormat="1" x14ac:dyDescent="0.2">
      <c r="A63" s="1"/>
      <c r="B63" s="57"/>
      <c r="C63" s="1"/>
      <c r="D63" s="1"/>
      <c r="E63" s="1"/>
      <c r="F63" s="1"/>
      <c r="G63" s="5"/>
      <c r="H63" s="1"/>
      <c r="I63" s="1"/>
      <c r="J63" s="5"/>
      <c r="K63" s="1"/>
      <c r="L63" s="5"/>
      <c r="O63" s="1"/>
    </row>
    <row r="64" spans="1:15" s="3" customFormat="1" x14ac:dyDescent="0.2">
      <c r="A64" s="1"/>
      <c r="B64" s="57"/>
      <c r="C64" s="1"/>
      <c r="D64" s="1"/>
      <c r="E64" s="1"/>
      <c r="F64" s="1"/>
      <c r="G64" s="5"/>
      <c r="H64" s="1"/>
      <c r="I64" s="1"/>
      <c r="J64" s="5"/>
      <c r="K64" s="1"/>
      <c r="L64" s="5"/>
      <c r="O64" s="1"/>
    </row>
    <row r="65" spans="1:14" s="13" customFormat="1" x14ac:dyDescent="0.2">
      <c r="B65" s="58"/>
      <c r="E65" s="14"/>
      <c r="G65" s="19"/>
      <c r="H65" s="20"/>
      <c r="I65" s="20"/>
      <c r="J65" s="14"/>
    </row>
    <row r="66" spans="1:14" s="13" customFormat="1" ht="15" customHeight="1" x14ac:dyDescent="0.2">
      <c r="A66" s="37" t="s">
        <v>13</v>
      </c>
      <c r="B66" s="38"/>
      <c r="E66" s="14"/>
      <c r="G66" s="19"/>
      <c r="H66" s="20"/>
      <c r="I66" s="20"/>
      <c r="J66" s="14"/>
      <c r="L66" s="14"/>
    </row>
    <row r="67" spans="1:14" s="13" customFormat="1" ht="15" customHeight="1" x14ac:dyDescent="0.2">
      <c r="A67" s="13" t="s">
        <v>52</v>
      </c>
      <c r="B67" s="58"/>
      <c r="C67" s="16"/>
      <c r="D67" s="16"/>
      <c r="E67" s="22"/>
      <c r="F67" s="31">
        <v>46190</v>
      </c>
      <c r="G67" s="19"/>
      <c r="H67" s="20"/>
      <c r="I67" s="20"/>
      <c r="J67" s="14"/>
      <c r="L67" s="14"/>
    </row>
    <row r="68" spans="1:14" s="13" customFormat="1" ht="15" customHeight="1" x14ac:dyDescent="0.2">
      <c r="A68" s="15"/>
      <c r="B68" s="61"/>
      <c r="C68" s="15"/>
      <c r="E68" s="14"/>
      <c r="G68" s="19"/>
      <c r="H68" s="20"/>
      <c r="I68" s="20"/>
      <c r="J68" s="14"/>
      <c r="L68" s="14"/>
    </row>
    <row r="69" spans="1:14" s="13" customFormat="1" x14ac:dyDescent="0.2">
      <c r="B69" s="58"/>
      <c r="E69" s="14"/>
      <c r="G69" s="19"/>
      <c r="H69" s="20"/>
      <c r="I69" s="20"/>
      <c r="J69" s="14"/>
    </row>
    <row r="70" spans="1:14" s="13" customFormat="1" ht="15" customHeight="1" x14ac:dyDescent="0.2">
      <c r="A70" s="37"/>
      <c r="B70" s="38"/>
      <c r="E70" s="14"/>
      <c r="F70" s="14"/>
      <c r="G70" s="14"/>
      <c r="H70" s="14"/>
      <c r="I70" s="14"/>
      <c r="J70" s="14"/>
    </row>
    <row r="71" spans="1:14" s="13" customFormat="1" ht="15" customHeight="1" x14ac:dyDescent="0.2">
      <c r="B71" s="58"/>
      <c r="C71" s="35"/>
      <c r="D71" s="35"/>
      <c r="E71" s="36"/>
      <c r="F71" s="31"/>
      <c r="G71" s="14"/>
      <c r="H71" s="14"/>
      <c r="I71" s="14"/>
      <c r="J71" s="14"/>
    </row>
    <row r="72" spans="1:14" s="13" customFormat="1" x14ac:dyDescent="0.2">
      <c r="B72" s="58"/>
      <c r="C72" s="35"/>
      <c r="D72" s="35"/>
      <c r="E72" s="36"/>
      <c r="G72" s="19"/>
      <c r="H72" s="20"/>
      <c r="I72" s="20"/>
      <c r="J72" s="14"/>
      <c r="M72" s="14"/>
      <c r="N72" s="14"/>
    </row>
  </sheetData>
  <mergeCells count="19">
    <mergeCell ref="A1:N1"/>
    <mergeCell ref="A37:O37"/>
    <mergeCell ref="N7:N8"/>
    <mergeCell ref="J7:L7"/>
    <mergeCell ref="A32:E32"/>
    <mergeCell ref="A7:A8"/>
    <mergeCell ref="B7:B8"/>
    <mergeCell ref="D7:D8"/>
    <mergeCell ref="E7:E8"/>
    <mergeCell ref="F7:F8"/>
    <mergeCell ref="A3:N3"/>
    <mergeCell ref="A4:N4"/>
    <mergeCell ref="A66:B66"/>
    <mergeCell ref="A70:B70"/>
    <mergeCell ref="A36:N36"/>
    <mergeCell ref="A38:N38"/>
    <mergeCell ref="G7:I7"/>
    <mergeCell ref="C7:C8"/>
    <mergeCell ref="M7:M8"/>
  </mergeCells>
  <pageMargins left="0.31496062992125984" right="0.31496062992125984" top="0.35433070866141736" bottom="0.35433070866141736" header="0.31496062992125984" footer="0.31496062992125984"/>
  <pageSetup paperSize="9" scale="52" fitToHeight="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31" r:id="rId4">
          <objectPr defaultSize="0" autoPict="0" r:id="rId5">
            <anchor moveWithCells="1" sizeWithCells="1">
              <from>
                <xdr:col>0</xdr:col>
                <xdr:colOff>114300</xdr:colOff>
                <xdr:row>50</xdr:row>
                <xdr:rowOff>123825</xdr:rowOff>
              </from>
              <to>
                <xdr:col>4</xdr:col>
                <xdr:colOff>333375</xdr:colOff>
                <xdr:row>54</xdr:row>
                <xdr:rowOff>142875</xdr:rowOff>
              </to>
            </anchor>
          </objectPr>
        </oleObject>
      </mc:Choice>
      <mc:Fallback>
        <oleObject progId="PBrush" shapeId="103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КСОБ 2026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Чубарова Антонина Владимировна</dc:creator>
  <cp:lastModifiedBy>заказ1</cp:lastModifiedBy>
  <cp:lastPrinted>2026-06-19T08:16:39Z</cp:lastPrinted>
  <dcterms:created xsi:type="dcterms:W3CDTF">2018-11-15T08:48:31Z</dcterms:created>
  <dcterms:modified xsi:type="dcterms:W3CDTF">2026-06-19T08:23:59Z</dcterms:modified>
</cp:coreProperties>
</file>