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Doc\2026\4 ЭЛЕКТРОННЫЙ МАГАЗИН\ОСАГО ИЮНЬ\"/>
    </mc:Choice>
  </mc:AlternateContent>
  <xr:revisionPtr revIDLastSave="0" documentId="13_ncr:1_{6D512A32-AE19-4235-BDB3-EADE12A34EBF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НМЦК" sheetId="1" r:id="rId1"/>
  </sheets>
  <definedNames>
    <definedName name="_xlnm.Print_Area" localSheetId="0">НМЦК!$A$1:$M$17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K7" i="1" s="1"/>
  <c r="I7" i="1"/>
  <c r="M7" i="1"/>
  <c r="M6" i="1"/>
  <c r="M8" i="1" s="1"/>
  <c r="I6" i="1" l="1"/>
  <c r="J6" i="1"/>
  <c r="K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Гук Елена Сергеевна</author>
  </authors>
  <commentList>
    <comment ref="I4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
этоПЗ по средней цене </t>
        </r>
      </text>
    </comment>
  </commentList>
</comments>
</file>

<file path=xl/sharedStrings.xml><?xml version="1.0" encoding="utf-8"?>
<sst xmlns="http://schemas.openxmlformats.org/spreadsheetml/2006/main" count="28" uniqueCount="27">
  <si>
    <t>№ п/п</t>
  </si>
  <si>
    <t>Кол-во</t>
  </si>
  <si>
    <t xml:space="preserve"> </t>
  </si>
  <si>
    <t xml:space="preserve">Расчет (начальной) максимальной цены контракта 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</si>
  <si>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</si>
  <si>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</si>
  <si>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>100-р</t>
  </si>
  <si>
    <t xml:space="preserve">Запрос о предоставлении ценовой информации направлен 5 (пяти) поставщикам, ответ получен от 3 (трех) поставщиков. </t>
  </si>
  <si>
    <t>Ед. изм.</t>
  </si>
  <si>
    <t>т. исп. 8(812) 246-08-26</t>
  </si>
  <si>
    <t>НМЦК  по наименьшей цене (руб. вкл. НДС)</t>
  </si>
  <si>
    <t>усл.ед.</t>
  </si>
  <si>
    <t xml:space="preserve">Среднеквадр. отклонение </t>
  </si>
  <si>
    <t>Коэфф-т вариации (%)</t>
  </si>
  <si>
    <t xml:space="preserve">Оказание услуг по страхованию автотранспортных средств (ОСАГО) </t>
  </si>
  <si>
    <t xml:space="preserve">Оказание услуг по страхованию автотранспортных средств (ОСАГО) 
ГАЗ 2752 Соболь
</t>
  </si>
  <si>
    <t xml:space="preserve">Оказание услуг по страхованию автотранспортных средств (ОСАГО) 
ГАЗ 2705
</t>
  </si>
  <si>
    <t>Цена предл. № 1 (руб.), вх. № 52/1 от 17.06.2026</t>
  </si>
  <si>
    <t>ИТОГО</t>
  </si>
  <si>
    <t>Начальник отдела закупок</t>
  </si>
  <si>
    <t>Гук Е.С.</t>
  </si>
  <si>
    <t>19.06.2026г.</t>
  </si>
  <si>
    <t>Наименование услуги</t>
  </si>
  <si>
    <t>Цена наименьшая</t>
  </si>
  <si>
    <t>Средняя арифмет. цена единицы услуги</t>
  </si>
  <si>
    <t>Цена предл. № 2 (руб.),               вх. № 52/2 от 17.06.2026</t>
  </si>
  <si>
    <t>Цена предл. № 3 (руб.),               вх.52/3         от 18.06.2026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</si>
</sst>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7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/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2" fontId="3" fillId="0" borderId="0" xfId="0" applyNumberFormat="1" applyFont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2" fontId="3" fillId="0" borderId="0" xfId="0" applyNumberFormat="1" applyFont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right" vertical="center" wrapText="1"/>
    </xf>
    <xf numFmtId="2" fontId="3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7"/>
  <sheetViews>
    <sheetView tabSelected="1" zoomScaleNormal="100" workbookViewId="0">
      <selection activeCell="A10" sqref="A10"/>
    </sheetView>
  </sheetViews>
  <sheetFormatPr defaultColWidth="9.109375" defaultRowHeight="13.8" x14ac:dyDescent="0.25"/>
  <cols>
    <col min="1" max="1" width="4.6640625" style="1" customWidth="1"/>
    <col min="2" max="2" width="32" style="1" customWidth="1"/>
    <col min="3" max="3" width="7.5546875" style="1" customWidth="1"/>
    <col min="4" max="4" width="7.109375" style="1" customWidth="1"/>
    <col min="5" max="7" width="11.33203125" style="1" customWidth="1"/>
    <col min="8" max="8" width="6" style="1" customWidth="1"/>
    <col min="9" max="9" width="10.33203125" style="1" customWidth="1"/>
    <col min="10" max="10" width="11.33203125" style="1" customWidth="1"/>
    <col min="11" max="11" width="10.33203125" style="1" customWidth="1"/>
    <col min="12" max="12" width="11.6640625" style="1" customWidth="1"/>
    <col min="13" max="13" width="12.6640625" style="1" customWidth="1"/>
    <col min="14" max="14" width="14.44140625" style="1" customWidth="1"/>
    <col min="15" max="15" width="17" style="2" customWidth="1"/>
    <col min="16" max="16" width="11.88671875" style="2" customWidth="1"/>
    <col min="17" max="23" width="9.109375" style="1"/>
    <col min="24" max="16384" width="9.109375" style="3"/>
  </cols>
  <sheetData>
    <row r="1" spans="1:23" ht="16.8" customHeight="1" x14ac:dyDescent="0.25">
      <c r="J1" s="24" t="s">
        <v>2</v>
      </c>
      <c r="K1" s="24"/>
      <c r="L1" s="24"/>
      <c r="M1" s="24"/>
    </row>
    <row r="2" spans="1:23" x14ac:dyDescent="0.25">
      <c r="A2" s="25" t="s">
        <v>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23" ht="19.2" customHeight="1" x14ac:dyDescent="0.25">
      <c r="A3" s="23" t="s">
        <v>14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23" ht="66" x14ac:dyDescent="0.25">
      <c r="A4" s="10" t="s">
        <v>0</v>
      </c>
      <c r="B4" s="10" t="s">
        <v>22</v>
      </c>
      <c r="C4" s="10" t="s">
        <v>8</v>
      </c>
      <c r="D4" s="10" t="s">
        <v>1</v>
      </c>
      <c r="E4" s="10" t="s">
        <v>17</v>
      </c>
      <c r="F4" s="10" t="s">
        <v>25</v>
      </c>
      <c r="G4" s="10" t="s">
        <v>26</v>
      </c>
      <c r="H4" s="10" t="s">
        <v>6</v>
      </c>
      <c r="I4" s="10" t="s">
        <v>24</v>
      </c>
      <c r="J4" s="10" t="s">
        <v>12</v>
      </c>
      <c r="K4" s="10" t="s">
        <v>13</v>
      </c>
      <c r="L4" s="10" t="s">
        <v>23</v>
      </c>
      <c r="M4" s="10" t="s">
        <v>10</v>
      </c>
      <c r="O4" s="29"/>
      <c r="P4" s="29"/>
    </row>
    <row r="5" spans="1:23" x14ac:dyDescent="0.25">
      <c r="A5" s="11">
        <v>1</v>
      </c>
      <c r="B5" s="11">
        <v>2</v>
      </c>
      <c r="C5" s="11">
        <v>4</v>
      </c>
      <c r="D5" s="11">
        <v>5</v>
      </c>
      <c r="E5" s="11">
        <v>6</v>
      </c>
      <c r="F5" s="11">
        <v>7</v>
      </c>
      <c r="G5" s="11">
        <v>8</v>
      </c>
      <c r="H5" s="11">
        <v>9</v>
      </c>
      <c r="I5" s="11">
        <v>10</v>
      </c>
      <c r="J5" s="11">
        <v>11</v>
      </c>
      <c r="K5" s="11">
        <v>12</v>
      </c>
      <c r="L5" s="11">
        <v>13</v>
      </c>
      <c r="M5" s="11">
        <v>14</v>
      </c>
    </row>
    <row r="6" spans="1:23" ht="47.25" customHeight="1" x14ac:dyDescent="0.25">
      <c r="A6" s="20">
        <v>1</v>
      </c>
      <c r="B6" s="21" t="s">
        <v>15</v>
      </c>
      <c r="C6" s="20" t="s">
        <v>11</v>
      </c>
      <c r="D6" s="10">
        <v>1</v>
      </c>
      <c r="E6" s="12">
        <v>8548.7000000000007</v>
      </c>
      <c r="F6" s="12">
        <v>9831.01</v>
      </c>
      <c r="G6" s="12">
        <v>9574.5400000000009</v>
      </c>
      <c r="H6" s="12">
        <v>0</v>
      </c>
      <c r="I6" s="19">
        <f>(E6+F6+G6)/3</f>
        <v>9318.0833333333339</v>
      </c>
      <c r="J6" s="14">
        <f>STDEV(E6:G6)</f>
        <v>678.53316089439068</v>
      </c>
      <c r="K6" s="14">
        <f t="shared" ref="K6:K7" si="0">J6/I6*100</f>
        <v>7.2818962507782246</v>
      </c>
      <c r="L6" s="18">
        <v>8548.7000000000007</v>
      </c>
      <c r="M6" s="12">
        <f>D6*L6</f>
        <v>8548.7000000000007</v>
      </c>
      <c r="N6" s="7"/>
      <c r="O6" s="7"/>
    </row>
    <row r="7" spans="1:23" ht="45.75" customHeight="1" x14ac:dyDescent="0.25">
      <c r="A7" s="20">
        <v>2</v>
      </c>
      <c r="B7" s="21" t="s">
        <v>16</v>
      </c>
      <c r="C7" s="20" t="s">
        <v>11</v>
      </c>
      <c r="D7" s="10">
        <v>1</v>
      </c>
      <c r="E7" s="12">
        <v>8548.7000000000007</v>
      </c>
      <c r="F7" s="12">
        <v>9831.01</v>
      </c>
      <c r="G7" s="12">
        <v>9574.5400000000009</v>
      </c>
      <c r="H7" s="12">
        <v>0</v>
      </c>
      <c r="I7" s="19">
        <f>(E7+F7+G7)/3</f>
        <v>9318.0833333333339</v>
      </c>
      <c r="J7" s="14">
        <f>STDEV(E7:G7)</f>
        <v>678.53316089439068</v>
      </c>
      <c r="K7" s="14">
        <f t="shared" si="0"/>
        <v>7.2818962507782246</v>
      </c>
      <c r="L7" s="18">
        <v>8548.7000000000007</v>
      </c>
      <c r="M7" s="12">
        <f>D7*L7</f>
        <v>8548.7000000000007</v>
      </c>
      <c r="N7" s="7"/>
      <c r="O7" s="7"/>
      <c r="P7" s="17"/>
      <c r="Q7" s="15"/>
      <c r="R7" s="15"/>
      <c r="S7" s="15"/>
      <c r="T7" s="15"/>
      <c r="U7" s="15"/>
      <c r="V7" s="15"/>
      <c r="W7" s="15"/>
    </row>
    <row r="8" spans="1:23" ht="24.75" customHeight="1" x14ac:dyDescent="0.25">
      <c r="A8" s="27" t="s">
        <v>18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13">
        <f>SUM(M6:M7)</f>
        <v>17097.400000000001</v>
      </c>
      <c r="N8" s="7"/>
      <c r="O8" s="7"/>
      <c r="P8" s="4"/>
    </row>
    <row r="9" spans="1:23" ht="53.25" customHeight="1" x14ac:dyDescent="0.25">
      <c r="A9" s="22" t="s">
        <v>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23" ht="18" customHeight="1" x14ac:dyDescent="0.25">
      <c r="A10" s="3" t="s">
        <v>5</v>
      </c>
      <c r="F10" s="5"/>
      <c r="I10" s="6"/>
      <c r="M10" s="7"/>
    </row>
    <row r="11" spans="1:23" ht="21" customHeight="1" x14ac:dyDescent="0.25">
      <c r="A11" s="26" t="s">
        <v>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23" ht="15.75" customHeight="1" x14ac:dyDescent="0.25">
      <c r="A12" s="22"/>
      <c r="B12" s="22"/>
      <c r="C12" s="22"/>
      <c r="D12" s="22"/>
    </row>
    <row r="13" spans="1:23" x14ac:dyDescent="0.25">
      <c r="A13" s="22" t="s">
        <v>19</v>
      </c>
      <c r="B13" s="22"/>
      <c r="C13" s="22"/>
      <c r="D13" s="22"/>
      <c r="E13" s="22"/>
      <c r="F13" s="8"/>
      <c r="G13" s="8"/>
      <c r="I13" s="22" t="s">
        <v>20</v>
      </c>
      <c r="J13" s="22"/>
      <c r="K13" s="8"/>
    </row>
    <row r="14" spans="1:23" x14ac:dyDescent="0.25">
      <c r="A14" s="24"/>
      <c r="B14" s="24"/>
      <c r="C14" s="24"/>
      <c r="F14" s="24"/>
      <c r="G14" s="24"/>
      <c r="H14" s="24"/>
      <c r="I14" s="24"/>
    </row>
    <row r="15" spans="1:23" ht="15.75" customHeight="1" x14ac:dyDescent="0.25">
      <c r="I15" s="22" t="s">
        <v>21</v>
      </c>
      <c r="J15" s="22"/>
      <c r="K15" s="16"/>
      <c r="L15" s="16"/>
      <c r="M15" s="3"/>
      <c r="N15" s="8"/>
      <c r="O15" s="9"/>
    </row>
    <row r="16" spans="1:23" x14ac:dyDescent="0.25">
      <c r="A16" s="22"/>
      <c r="B16" s="22"/>
      <c r="C16" s="22"/>
      <c r="D16" s="22"/>
      <c r="E16" s="22"/>
    </row>
    <row r="17" spans="1:5" x14ac:dyDescent="0.25">
      <c r="A17" s="22" t="s">
        <v>9</v>
      </c>
      <c r="B17" s="22"/>
      <c r="C17" s="22"/>
      <c r="D17" s="22"/>
      <c r="E17" s="22"/>
    </row>
  </sheetData>
  <sheetProtection formatCells="0" formatColumns="0" formatRows="0" autoFilter="0"/>
  <protectedRanges>
    <protectedRange sqref="A8:H8 H6:H7" name="Диапазон1"/>
  </protectedRanges>
  <mergeCells count="15">
    <mergeCell ref="O4:P4"/>
    <mergeCell ref="A9:M9"/>
    <mergeCell ref="A17:E17"/>
    <mergeCell ref="A16:E16"/>
    <mergeCell ref="A14:C14"/>
    <mergeCell ref="F14:I14"/>
    <mergeCell ref="I15:J15"/>
    <mergeCell ref="A13:E13"/>
    <mergeCell ref="A12:D12"/>
    <mergeCell ref="A3:M3"/>
    <mergeCell ref="I13:J13"/>
    <mergeCell ref="J1:M1"/>
    <mergeCell ref="A2:M2"/>
    <mergeCell ref="A11:M11"/>
    <mergeCell ref="A8:L8"/>
  </mergeCells>
  <phoneticPr fontId="1" type="noConversion"/>
  <printOptions horizontalCentered="1"/>
  <pageMargins left="0.23622047244094491" right="3.937007874015748E-2" top="0.15748031496062992" bottom="0.15748031496062992" header="0" footer="0"/>
  <pageSetup paperSize="9" scale="9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Емельянова Ирина Александровна</cp:lastModifiedBy>
  <cp:lastPrinted>2026-06-26T06:19:57Z</cp:lastPrinted>
  <dcterms:created xsi:type="dcterms:W3CDTF">2014-01-27T13:34:50Z</dcterms:created>
  <dcterms:modified xsi:type="dcterms:W3CDTF">2026-06-26T06:21:37Z</dcterms:modified>
</cp:coreProperties>
</file>