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Янтикова\20\Водонагреватель и Облучатель\"/>
    </mc:Choice>
  </mc:AlternateContent>
  <bookViews>
    <workbookView xWindow="0" yWindow="0" windowWidth="20490" windowHeight="775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Лист1!$A$1:$L$25</definedName>
  </definedNames>
  <calcPr calcId="152511"/>
</workbook>
</file>

<file path=xl/calcChain.xml><?xml version="1.0" encoding="utf-8"?>
<calcChain xmlns="http://schemas.openxmlformats.org/spreadsheetml/2006/main">
  <c r="L17" i="1" l="1"/>
  <c r="L15" i="1" l="1"/>
  <c r="L14" i="1"/>
  <c r="H16" i="1"/>
  <c r="L16" i="1" s="1"/>
  <c r="I16" i="1"/>
  <c r="J16" i="1" s="1"/>
  <c r="H14" i="1"/>
  <c r="I14" i="1"/>
  <c r="H15" i="1"/>
  <c r="I15" i="1"/>
  <c r="I13" i="1"/>
  <c r="H13" i="1"/>
  <c r="L13" i="1" s="1"/>
  <c r="I12" i="1"/>
  <c r="H12" i="1"/>
  <c r="L12" i="1" s="1"/>
  <c r="I11" i="1"/>
  <c r="H11" i="1"/>
  <c r="L11" i="1" s="1"/>
  <c r="J14" i="1" l="1"/>
  <c r="J15" i="1"/>
  <c r="J13" i="1"/>
  <c r="J11" i="1"/>
  <c r="J12" i="1"/>
</calcChain>
</file>

<file path=xl/sharedStrings.xml><?xml version="1.0" encoding="utf-8"?>
<sst xmlns="http://schemas.openxmlformats.org/spreadsheetml/2006/main" count="43" uniqueCount="32">
  <si>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</si>
  <si>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</si>
  <si>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>Основные характеристики объекта закупки</t>
  </si>
  <si>
    <t>(должность)</t>
  </si>
  <si>
    <t>(подпись/расшифровка подписи)</t>
  </si>
  <si>
    <t>Работник контрактной службы/контрактный управляющий: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</si>
  <si>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</si>
  <si>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</si>
  <si>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</si>
  <si>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</si>
  <si>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</si>
  <si>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r>
      <t>Цена предложенная участником № 1, руб. ц</t>
    </r>
    <r>
      <rPr>
        <b/>
        <sz val="10"/>
        <color theme="1"/>
        <rFont val="Calibri"/>
        <family val="2"/>
        <charset val="204"/>
      </rPr>
      <t>₁</t>
    </r>
  </si>
  <si>
    <r>
      <t>Цена предложенная участником № 2, руб. ц</t>
    </r>
    <r>
      <rPr>
        <b/>
        <sz val="10"/>
        <color theme="1"/>
        <rFont val="Calibri"/>
        <family val="2"/>
        <charset val="204"/>
      </rPr>
      <t>₂</t>
    </r>
  </si>
  <si>
    <r>
      <t>Цена предложенная участником № 3, руб. ц</t>
    </r>
    <r>
      <rPr>
        <b/>
        <sz val="10"/>
        <color theme="1"/>
        <rFont val="Calibri"/>
        <family val="2"/>
        <charset val="204"/>
      </rPr>
      <t>₃</t>
    </r>
  </si>
  <si>
    <r>
      <t>Цена предложенная участником № 4, руб. ц</t>
    </r>
    <r>
      <rPr>
        <b/>
        <sz val="10"/>
        <color theme="1"/>
        <rFont val="Calibri"/>
        <family val="2"/>
        <charset val="204"/>
      </rPr>
      <t>₄</t>
    </r>
  </si>
  <si>
    <r>
      <t>Цена предложенная участником № 5, руб. ц</t>
    </r>
    <r>
      <rPr>
        <b/>
        <sz val="10"/>
        <color theme="1"/>
        <rFont val="Calibri"/>
        <family val="2"/>
        <charset val="204"/>
      </rPr>
      <t>₅</t>
    </r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</si>
  <si>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</si>
  <si>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r>
      <t xml:space="preserve">Используемый метод определения начальной максимальной цены: </t>
    </r>
    <r>
      <rPr>
        <b/>
        <sz val="12"/>
        <color theme="1"/>
        <rFont val="Times New Roman"/>
        <family val="1"/>
        <charset val="204"/>
      </rPr>
      <t>сопоставимых рыночных цен (анализа рынка)</t>
    </r>
  </si>
  <si>
    <t>Приложение № ___</t>
  </si>
  <si>
    <t>Кол-во</t>
  </si>
  <si>
    <t xml:space="preserve">Общая стоимость </t>
  </si>
  <si>
    <r>
      <rPr>
        <sz val="12"/>
        <rFont val="Times New Roman"/>
        <family val="1"/>
        <charset val="204"/>
      </rPr>
      <t xml:space="preserve">Дата подготовки обоснования НМЦК:   </t>
    </r>
    <r>
      <rPr>
        <sz val="12"/>
        <color rgb="FFFF0000"/>
        <rFont val="Times New Roman"/>
        <family val="1"/>
        <charset val="204"/>
      </rPr>
      <t xml:space="preserve">    </t>
    </r>
  </si>
  <si>
    <t>к договору № _______ от _______________2021 г.</t>
  </si>
  <si>
    <t>нет данных</t>
  </si>
  <si>
    <t xml:space="preserve">Гладильный каток </t>
  </si>
  <si>
    <t>Облучатель-рециркулятор воздуха</t>
  </si>
  <si>
    <t>Водонагреватель</t>
  </si>
  <si>
    <t xml:space="preserve"> Стиральная машина тип2</t>
  </si>
  <si>
    <t xml:space="preserve"> Стиральная машина тип4 </t>
  </si>
  <si>
    <t>Шкаф холодильный тип 2</t>
  </si>
  <si>
    <t>Поставка водонагревателя и облучателя-рециркулятора воздуха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</si>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</sst>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5" fillId="0" borderId="0"/>
  </cellStyleXfs>
  <cellXfs count="54">
    <xf numFmtId="0" fontId="0" fillId="0" borderId="0" xfId="0"/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8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2" fillId="0" borderId="0" xfId="0" applyFont="1"/>
    <xf numFmtId="0" fontId="0" fillId="0" borderId="0" xfId="0" applyProtection="1">
      <protection locked="0"/>
    </xf>
    <xf numFmtId="0" fontId="3" fillId="0" borderId="0" xfId="0" applyFont="1" applyAlignment="1" applyProtection="1">
      <alignment horizontal="justify" vertical="center"/>
      <protection locked="0"/>
    </xf>
    <xf numFmtId="0" fontId="8" fillId="0" borderId="0" xfId="0" applyFont="1" applyProtection="1"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2" borderId="0" xfId="0" applyFont="1" applyFill="1" applyAlignment="1" applyProtection="1">
      <alignment vertical="center" wrapText="1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Protection="1">
      <protection locked="0"/>
    </xf>
    <xf numFmtId="2" fontId="4" fillId="0" borderId="1" xfId="0" applyNumberFormat="1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wrapText="1" shrinkToFit="1"/>
    </xf>
    <xf numFmtId="0" fontId="0" fillId="0" borderId="1" xfId="0" applyBorder="1"/>
    <xf numFmtId="0" fontId="1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9" fontId="4" fillId="0" borderId="4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wrapText="1"/>
    </xf>
    <xf numFmtId="2" fontId="2" fillId="0" borderId="0" xfId="0" applyNumberFormat="1" applyFont="1"/>
    <xf numFmtId="0" fontId="3" fillId="0" borderId="4" xfId="0" applyFont="1" applyBorder="1" applyAlignment="1">
      <alignment horizontal="center" vertical="center" wrapText="1" shrinkToFit="1"/>
    </xf>
    <xf numFmtId="2" fontId="4" fillId="0" borderId="4" xfId="0" applyNumberFormat="1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top"/>
    </xf>
    <xf numFmtId="164" fontId="3" fillId="0" borderId="1" xfId="0" applyNumberFormat="1" applyFont="1" applyBorder="1" applyAlignment="1">
      <alignment horizontal="center" vertical="center"/>
    </xf>
    <xf numFmtId="9" fontId="4" fillId="0" borderId="1" xfId="1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2" fontId="0" fillId="0" borderId="0" xfId="0" applyNumberFormat="1"/>
    <xf numFmtId="0" fontId="4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 wrapText="1" shrinkToFit="1"/>
    </xf>
    <xf numFmtId="0" fontId="12" fillId="0" borderId="6" xfId="0" applyFont="1" applyBorder="1" applyAlignment="1">
      <alignment horizontal="center" vertical="center" wrapText="1"/>
    </xf>
    <xf numFmtId="2" fontId="13" fillId="0" borderId="6" xfId="0" applyNumberFormat="1" applyFont="1" applyBorder="1" applyAlignment="1">
      <alignment horizontal="center" vertical="center" wrapText="1"/>
    </xf>
    <xf numFmtId="2" fontId="4" fillId="0" borderId="6" xfId="0" applyNumberFormat="1" applyFont="1" applyBorder="1" applyAlignment="1">
      <alignment horizontal="center" vertical="center" wrapText="1" shrinkToFit="1"/>
    </xf>
    <xf numFmtId="164" fontId="3" fillId="0" borderId="6" xfId="0" applyNumberFormat="1" applyFont="1" applyBorder="1" applyAlignment="1">
      <alignment horizontal="center" vertical="center"/>
    </xf>
    <xf numFmtId="9" fontId="4" fillId="0" borderId="6" xfId="1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right" vertical="center"/>
      <protection locked="0"/>
    </xf>
    <xf numFmtId="0" fontId="6" fillId="0" borderId="0" xfId="0" applyFont="1" applyFill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6" fillId="0" borderId="0" xfId="0" applyFont="1" applyBorder="1" applyAlignment="1">
      <alignment horizontal="justify" vertical="justify" wrapText="1"/>
    </xf>
    <xf numFmtId="0" fontId="10" fillId="0" borderId="0" xfId="0" applyFont="1" applyFill="1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/>
    </xf>
  </cellXfs>
  <cellStyles count="3">
    <cellStyle name="Обычный" xfId="0" builtinId="0"/>
    <cellStyle name="Обычный 2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9</xdr:row>
      <xdr:rowOff>723900</xdr:rowOff>
    </xdr:from>
    <xdr:to>
      <xdr:col>9</xdr:col>
      <xdr:colOff>873760</xdr:colOff>
      <xdr:row>9</xdr:row>
      <xdr:rowOff>996950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714625"/>
          <a:ext cx="788035" cy="273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9</xdr:row>
      <xdr:rowOff>590550</xdr:rowOff>
    </xdr:from>
    <xdr:to>
      <xdr:col>8</xdr:col>
      <xdr:colOff>1408430</xdr:colOff>
      <xdr:row>10</xdr:row>
      <xdr:rowOff>0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2581275"/>
          <a:ext cx="1389380" cy="4711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"/>
  <sheetViews>
    <sheetView tabSelected="1" zoomScale="90" zoomScaleNormal="90" workbookViewId="0">
      <selection activeCell="L18" sqref="L18"/>
    </sheetView>
  </sheetViews>
  <sheetFormatPr defaultRowHeight="15" x14ac:dyDescent="0.25"/>
  <cols>
    <col min="1" max="1" width="5.28515625" customWidth="1"/>
    <col min="2" max="2" width="33.42578125" customWidth="1"/>
    <col min="3" max="3" width="11.42578125" customWidth="1"/>
    <col min="4" max="4" width="11.7109375" customWidth="1"/>
    <col min="5" max="5" width="12" customWidth="1"/>
    <col min="8" max="8" width="16.140625" customWidth="1"/>
    <col min="9" max="9" width="23.7109375" customWidth="1"/>
    <col min="10" max="10" width="14" customWidth="1"/>
    <col min="11" max="11" width="9.140625" customWidth="1"/>
    <col min="12" max="12" width="12.140625" customWidth="1"/>
  </cols>
  <sheetData>
    <row r="1" spans="1:12" ht="1.5" customHeight="1" x14ac:dyDescent="0.25">
      <c r="A1" s="10"/>
      <c r="B1" s="10"/>
      <c r="C1" s="46" t="s">
        <v>18</v>
      </c>
      <c r="D1" s="46"/>
      <c r="E1" s="46"/>
      <c r="F1" s="46"/>
      <c r="G1" s="46"/>
      <c r="H1" s="46"/>
      <c r="I1" s="46"/>
      <c r="J1" s="46"/>
      <c r="K1" s="5"/>
      <c r="L1" s="5"/>
    </row>
    <row r="2" spans="1:12" ht="15.75" hidden="1" x14ac:dyDescent="0.25">
      <c r="A2" s="10"/>
      <c r="B2" s="10"/>
      <c r="C2" s="46" t="s">
        <v>22</v>
      </c>
      <c r="D2" s="46"/>
      <c r="E2" s="46"/>
      <c r="F2" s="46"/>
      <c r="G2" s="46"/>
      <c r="H2" s="46"/>
      <c r="I2" s="46"/>
      <c r="J2" s="46"/>
      <c r="K2" s="5"/>
      <c r="L2" s="5"/>
    </row>
    <row r="3" spans="1:12" ht="0.75" hidden="1" customHeight="1" x14ac:dyDescent="0.25">
      <c r="A3" s="10"/>
      <c r="B3" s="10"/>
      <c r="C3" s="11"/>
      <c r="D3" s="10"/>
      <c r="E3" s="10"/>
      <c r="F3" s="10"/>
      <c r="G3" s="10"/>
      <c r="H3" s="10"/>
      <c r="I3" s="10"/>
      <c r="J3" s="10"/>
    </row>
    <row r="4" spans="1:12" ht="31.5" customHeight="1" x14ac:dyDescent="0.25">
      <c r="A4" s="44" t="s">
        <v>0</v>
      </c>
      <c r="B4" s="44"/>
      <c r="C4" s="44"/>
      <c r="D4" s="44"/>
      <c r="E4" s="44"/>
      <c r="F4" s="44"/>
      <c r="G4" s="44"/>
      <c r="H4" s="44"/>
      <c r="I4" s="44"/>
      <c r="J4" s="44"/>
      <c r="K4" s="6"/>
      <c r="L4" s="6"/>
    </row>
    <row r="5" spans="1:12" ht="23.25" customHeight="1" x14ac:dyDescent="0.25">
      <c r="A5" s="47" t="s">
        <v>30</v>
      </c>
      <c r="B5" s="47"/>
      <c r="C5" s="47"/>
      <c r="D5" s="47"/>
      <c r="E5" s="47"/>
      <c r="F5" s="47"/>
      <c r="G5" s="47"/>
      <c r="H5" s="47"/>
      <c r="I5" s="47"/>
      <c r="J5" s="47"/>
      <c r="K5" s="48"/>
      <c r="L5" s="48"/>
    </row>
    <row r="6" spans="1:12" x14ac:dyDescent="0.25">
      <c r="A6" s="45" t="s">
        <v>1</v>
      </c>
      <c r="B6" s="45"/>
      <c r="C6" s="45"/>
      <c r="D6" s="45"/>
      <c r="E6" s="45"/>
      <c r="F6" s="45"/>
      <c r="G6" s="45"/>
      <c r="H6" s="45"/>
      <c r="I6" s="45"/>
      <c r="J6" s="45"/>
      <c r="K6" s="1"/>
      <c r="L6" s="1"/>
    </row>
    <row r="7" spans="1:12" ht="16.5" customHeight="1" x14ac:dyDescent="0.25">
      <c r="A7" s="43" t="s">
        <v>17</v>
      </c>
      <c r="B7" s="43"/>
      <c r="C7" s="43"/>
      <c r="D7" s="43"/>
      <c r="E7" s="43"/>
      <c r="F7" s="43"/>
      <c r="G7" s="43"/>
      <c r="H7" s="43"/>
      <c r="I7" s="43"/>
      <c r="J7" s="43"/>
      <c r="K7" s="7"/>
      <c r="L7" s="7"/>
    </row>
    <row r="8" spans="1:12" ht="15.75" hidden="1" x14ac:dyDescent="0.25">
      <c r="C8" s="4"/>
      <c r="D8" s="3"/>
      <c r="E8" s="3"/>
      <c r="F8" s="3"/>
    </row>
    <row r="9" spans="1:12" ht="15.75" customHeight="1" x14ac:dyDescent="0.25">
      <c r="A9" s="53" t="s">
        <v>9</v>
      </c>
      <c r="B9" s="53"/>
      <c r="C9" s="53"/>
      <c r="D9" s="53"/>
      <c r="E9" s="53"/>
      <c r="F9" s="53"/>
      <c r="G9" s="53"/>
      <c r="H9" s="53"/>
      <c r="I9" s="53"/>
      <c r="J9" s="53"/>
      <c r="K9" s="19"/>
      <c r="L9" s="19"/>
    </row>
    <row r="10" spans="1:12" s="9" customFormat="1" ht="83.25" customHeight="1" x14ac:dyDescent="0.25">
      <c r="A10" s="8" t="s">
        <v>8</v>
      </c>
      <c r="B10" s="18" t="s">
        <v>2</v>
      </c>
      <c r="C10" s="18" t="s">
        <v>11</v>
      </c>
      <c r="D10" s="18" t="s">
        <v>12</v>
      </c>
      <c r="E10" s="18" t="s">
        <v>13</v>
      </c>
      <c r="F10" s="18" t="s">
        <v>14</v>
      </c>
      <c r="G10" s="18" t="s">
        <v>15</v>
      </c>
      <c r="H10" s="18" t="s">
        <v>16</v>
      </c>
      <c r="I10" s="21" t="s">
        <v>7</v>
      </c>
      <c r="J10" s="22" t="s">
        <v>6</v>
      </c>
      <c r="K10" s="23" t="s">
        <v>19</v>
      </c>
      <c r="L10" s="24" t="s">
        <v>20</v>
      </c>
    </row>
    <row r="11" spans="1:12" s="9" customFormat="1" ht="32.25" hidden="1" customHeight="1" x14ac:dyDescent="0.25">
      <c r="A11" s="29">
        <v>1</v>
      </c>
      <c r="B11" s="27" t="s">
        <v>28</v>
      </c>
      <c r="C11" s="28">
        <v>49434</v>
      </c>
      <c r="D11" s="28">
        <v>49896</v>
      </c>
      <c r="E11" s="28">
        <v>46200</v>
      </c>
      <c r="F11" s="17" t="s">
        <v>23</v>
      </c>
      <c r="G11" s="17" t="s">
        <v>23</v>
      </c>
      <c r="H11" s="30">
        <f t="shared" ref="H11:H15" si="0">(C11+D11+E11)/3</f>
        <v>48510</v>
      </c>
      <c r="I11" s="30">
        <f t="shared" ref="I11:I15" si="1">STDEV(C11:G11)</f>
        <v>2013.8113119157913</v>
      </c>
      <c r="J11" s="31">
        <f t="shared" ref="J11:J15" si="2">I11/H11</f>
        <v>4.1513323271815943E-2</v>
      </c>
      <c r="K11" s="20">
        <v>1</v>
      </c>
      <c r="L11" s="32">
        <f>K11*H11</f>
        <v>48510</v>
      </c>
    </row>
    <row r="12" spans="1:12" s="9" customFormat="1" ht="30.75" hidden="1" customHeight="1" x14ac:dyDescent="0.25">
      <c r="A12" s="29">
        <v>2</v>
      </c>
      <c r="B12" s="27" t="s">
        <v>29</v>
      </c>
      <c r="C12" s="28">
        <v>146714</v>
      </c>
      <c r="D12" s="28">
        <v>144022</v>
      </c>
      <c r="E12" s="28">
        <v>134600</v>
      </c>
      <c r="F12" s="17" t="s">
        <v>23</v>
      </c>
      <c r="G12" s="17" t="s">
        <v>23</v>
      </c>
      <c r="H12" s="30">
        <f t="shared" si="0"/>
        <v>141778.66666666666</v>
      </c>
      <c r="I12" s="30">
        <f t="shared" si="1"/>
        <v>6360.9478329360109</v>
      </c>
      <c r="J12" s="31">
        <f t="shared" si="2"/>
        <v>4.4865338223917174E-2</v>
      </c>
      <c r="K12" s="20">
        <v>1</v>
      </c>
      <c r="L12" s="32">
        <f t="shared" ref="L12:L16" si="3">K12*H12</f>
        <v>141778.66666666666</v>
      </c>
    </row>
    <row r="13" spans="1:12" s="9" customFormat="1" ht="31.5" hidden="1" customHeight="1" x14ac:dyDescent="0.25">
      <c r="A13" s="29">
        <v>3</v>
      </c>
      <c r="B13" s="27" t="s">
        <v>24</v>
      </c>
      <c r="C13" s="28">
        <v>283395</v>
      </c>
      <c r="D13" s="28">
        <v>275298</v>
      </c>
      <c r="E13" s="28">
        <v>269900</v>
      </c>
      <c r="F13" s="17" t="s">
        <v>23</v>
      </c>
      <c r="G13" s="17" t="s">
        <v>23</v>
      </c>
      <c r="H13" s="30">
        <f t="shared" si="0"/>
        <v>276197.66666666669</v>
      </c>
      <c r="I13" s="30">
        <f t="shared" si="1"/>
        <v>6792.3343802652507</v>
      </c>
      <c r="J13" s="31">
        <f t="shared" si="2"/>
        <v>2.459229457742915E-2</v>
      </c>
      <c r="K13" s="20">
        <v>2</v>
      </c>
      <c r="L13" s="32">
        <f t="shared" si="3"/>
        <v>552395.33333333337</v>
      </c>
    </row>
    <row r="14" spans="1:12" s="9" customFormat="1" ht="30.75" customHeight="1" x14ac:dyDescent="0.25">
      <c r="A14" s="35">
        <v>1</v>
      </c>
      <c r="B14" s="36" t="s">
        <v>25</v>
      </c>
      <c r="C14" s="17">
        <v>17932</v>
      </c>
      <c r="D14" s="17">
        <v>17932</v>
      </c>
      <c r="E14" s="17">
        <v>16758</v>
      </c>
      <c r="F14" s="17" t="s">
        <v>23</v>
      </c>
      <c r="G14" s="17" t="s">
        <v>23</v>
      </c>
      <c r="H14" s="30">
        <f t="shared" si="0"/>
        <v>17540.666666666668</v>
      </c>
      <c r="I14" s="30">
        <f t="shared" si="1"/>
        <v>677.80921602862065</v>
      </c>
      <c r="J14" s="31">
        <f t="shared" si="2"/>
        <v>3.8642158186421305E-2</v>
      </c>
      <c r="K14" s="20">
        <v>2</v>
      </c>
      <c r="L14" s="32">
        <f>E14*K14</f>
        <v>33516</v>
      </c>
    </row>
    <row r="15" spans="1:12" s="9" customFormat="1" ht="33" hidden="1" customHeight="1" x14ac:dyDescent="0.25">
      <c r="A15" s="35">
        <v>2</v>
      </c>
      <c r="B15" s="36" t="s">
        <v>26</v>
      </c>
      <c r="C15" s="17">
        <v>14324</v>
      </c>
      <c r="D15" s="17">
        <v>15013</v>
      </c>
      <c r="E15" s="17">
        <v>13773</v>
      </c>
      <c r="F15" s="17" t="s">
        <v>23</v>
      </c>
      <c r="G15" s="17" t="s">
        <v>23</v>
      </c>
      <c r="H15" s="30">
        <f t="shared" si="0"/>
        <v>14370</v>
      </c>
      <c r="I15" s="30">
        <f t="shared" si="1"/>
        <v>621.27852047209876</v>
      </c>
      <c r="J15" s="31">
        <f t="shared" si="2"/>
        <v>4.3234413394022182E-2</v>
      </c>
      <c r="K15" s="20">
        <v>1</v>
      </c>
      <c r="L15" s="32">
        <f>E15*K15</f>
        <v>13773</v>
      </c>
    </row>
    <row r="16" spans="1:12" s="9" customFormat="1" ht="33" hidden="1" customHeight="1" x14ac:dyDescent="0.25">
      <c r="A16" s="29">
        <v>6</v>
      </c>
      <c r="B16" s="33" t="s">
        <v>27</v>
      </c>
      <c r="C16" s="25">
        <v>136639</v>
      </c>
      <c r="D16" s="17">
        <v>137916</v>
      </c>
      <c r="E16" s="17">
        <v>127700</v>
      </c>
      <c r="F16" s="17" t="s">
        <v>23</v>
      </c>
      <c r="G16" s="17" t="s">
        <v>23</v>
      </c>
      <c r="H16" s="30">
        <f>(C16+D16+E16)/3</f>
        <v>134085</v>
      </c>
      <c r="I16" s="30">
        <f t="shared" ref="I16" si="4">STDEV(C16:G16)</f>
        <v>5566.31395090144</v>
      </c>
      <c r="J16" s="31">
        <f t="shared" ref="J16" si="5">I16/H16</f>
        <v>4.1513323271815936E-2</v>
      </c>
      <c r="K16" s="20">
        <v>1</v>
      </c>
      <c r="L16" s="32">
        <f t="shared" si="3"/>
        <v>134085</v>
      </c>
    </row>
    <row r="17" spans="1:12" s="9" customFormat="1" ht="33" customHeight="1" x14ac:dyDescent="0.25">
      <c r="A17" s="29"/>
      <c r="B17" s="37" t="s">
        <v>31</v>
      </c>
      <c r="C17" s="38"/>
      <c r="D17" s="39"/>
      <c r="E17" s="39"/>
      <c r="F17" s="39"/>
      <c r="G17" s="39"/>
      <c r="H17" s="40"/>
      <c r="I17" s="40"/>
      <c r="J17" s="41"/>
      <c r="K17" s="42"/>
      <c r="L17" s="32">
        <f>L14</f>
        <v>33516</v>
      </c>
    </row>
    <row r="18" spans="1:12" ht="34.5" customHeight="1" x14ac:dyDescent="0.25">
      <c r="C18" s="34"/>
      <c r="D18" s="34"/>
      <c r="E18" s="34"/>
      <c r="L18" s="26"/>
    </row>
    <row r="19" spans="1:12" ht="60" customHeight="1" x14ac:dyDescent="0.25">
      <c r="A19" s="49" t="s">
        <v>10</v>
      </c>
      <c r="B19" s="49"/>
      <c r="C19" s="49"/>
      <c r="D19" s="49"/>
      <c r="E19" s="49"/>
      <c r="F19" s="49"/>
      <c r="G19" s="49"/>
      <c r="H19" s="49"/>
      <c r="I19" s="49"/>
      <c r="J19" s="49"/>
    </row>
    <row r="20" spans="1:12" ht="15.75" x14ac:dyDescent="0.25">
      <c r="A20" s="50" t="s">
        <v>21</v>
      </c>
      <c r="B20" s="50"/>
      <c r="C20" s="50"/>
      <c r="D20" s="50"/>
      <c r="E20" s="50"/>
      <c r="F20" s="50"/>
      <c r="G20" s="50"/>
      <c r="H20" s="50"/>
      <c r="I20" s="50"/>
      <c r="J20" s="50"/>
    </row>
    <row r="21" spans="1:12" ht="15.75" x14ac:dyDescent="0.25">
      <c r="A21" s="51" t="s">
        <v>5</v>
      </c>
      <c r="B21" s="51"/>
      <c r="C21" s="51"/>
      <c r="D21" s="51"/>
      <c r="E21" s="51"/>
      <c r="F21" s="51"/>
      <c r="G21" s="51"/>
      <c r="H21" s="14"/>
      <c r="I21" s="52"/>
      <c r="J21" s="52"/>
    </row>
    <row r="22" spans="1:12" ht="15.75" x14ac:dyDescent="0.25">
      <c r="A22" s="12"/>
      <c r="B22" s="12"/>
      <c r="C22" s="13"/>
      <c r="D22" s="12"/>
      <c r="E22" s="12"/>
      <c r="F22" s="12"/>
      <c r="G22" s="12"/>
      <c r="H22" s="15" t="s">
        <v>3</v>
      </c>
      <c r="I22" s="16" t="s">
        <v>4</v>
      </c>
      <c r="J22" s="16"/>
    </row>
    <row r="23" spans="1:12" x14ac:dyDescent="0.25">
      <c r="C23" s="2"/>
    </row>
  </sheetData>
  <sheetProtection formatCells="0" formatColumns="0" formatRows="0"/>
  <mergeCells count="11">
    <mergeCell ref="A19:J19"/>
    <mergeCell ref="A20:J20"/>
    <mergeCell ref="A21:G21"/>
    <mergeCell ref="I21:J21"/>
    <mergeCell ref="A9:J9"/>
    <mergeCell ref="A7:J7"/>
    <mergeCell ref="A4:J4"/>
    <mergeCell ref="A6:J6"/>
    <mergeCell ref="C1:J1"/>
    <mergeCell ref="C2:J2"/>
    <mergeCell ref="A5:L5"/>
  </mergeCells>
  <pageMargins left="0" right="0" top="0" bottom="0" header="0" footer="0"/>
  <pageSetup paperSize="9" scale="8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Янтикова Татьяна Вячеславовна</cp:lastModifiedBy>
  <cp:lastPrinted>2026-05-19T10:15:21Z</cp:lastPrinted>
  <dcterms:created xsi:type="dcterms:W3CDTF">2014-02-20T07:55:18Z</dcterms:created>
  <dcterms:modified xsi:type="dcterms:W3CDTF">2026-06-30T07:35:27Z</dcterms:modified>
</cp:coreProperties>
</file>