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760"/>
  </bookViews>
  <sheets>
    <sheet name="Расчет НМЦК" sheetId="1" r:id="rId1"/>
  </sheets>
  <calcPr calcId="124519"/>
</workbook>
</file>

<file path=xl/calcChain.xml><?xml version="1.0" encoding="utf-8"?>
<calcChain xmlns="http://schemas.openxmlformats.org/spreadsheetml/2006/main">
  <c r="I9" i="1"/>
  <c r="F9" l="1"/>
  <c r="L9" s="1"/>
  <c r="L10" s="1"/>
  <c r="J9"/>
  <c r="K9" l="1"/>
</calcChain>
</file>

<file path=xl/sharedStrings.xml><?xml version="1.0" encoding="utf-8"?>
<sst xmlns="http://schemas.openxmlformats.org/spreadsheetml/2006/main" count="28" uniqueCount="28">
  <si>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</si>
  <si>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</si>
  <si>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</si>
  <si>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</si>
  <si>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</si>
  <si>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</si>
  <si>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</si>
  <si>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</si>
  <si>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</si>
  <si>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</si>
  <si>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</si>
  <si>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</si>
  <si>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</si>
  <si>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</si>
  <si>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</si>
  <si>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</si>
  <si>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                </t>
    </r>
    <r>
      <rPr>
        <b/>
        <sz val="10"/>
        <rFont val="Times New Roman"/>
        <family val="1"/>
        <charset val="204"/>
      </rPr>
      <t xml:space="preserve">    Метод сопоставимых рыночных цен (анализ рынка) 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</si>
  <si>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rPr>
        <b/>
        <sz val="12"/>
        <rFont val="Times New Roman"/>
        <family val="1"/>
        <charset val="204"/>
      </rPr>
      <t>n</t>
    </r>
    <r>
      <rPr>
        <b/>
        <sz val="10"/>
        <rFont val="Times New Roman"/>
        <family val="1"/>
        <charset val="204"/>
      </rPr>
      <t xml:space="preserve"> - кол-во значений, используемых в расчете</t>
    </r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</si>
  <si>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</si>
  <si>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r>
      <rPr>
        <sz val="10"/>
        <rFont val="Times New Roman"/>
        <family val="1"/>
        <charset val="204"/>
      </rPr>
      <t xml:space="preserve">                                                            Приложение №1.1</t>
    </r>
    <r>
      <rPr>
        <sz val="11"/>
        <rFont val="Times New Roman"/>
        <family val="1"/>
        <charset val="204"/>
      </rPr>
      <t xml:space="preserve"> </t>
    </r>
  </si>
  <si>
    <t>Зам. зав. по АХР______________________________М.А. Листова</t>
  </si>
  <si>
    <t xml:space="preserve"> </t>
  </si>
  <si>
    <t>Единицы измерения</t>
  </si>
  <si>
    <t>мес</t>
  </si>
  <si>
    <t>Обоснование и расчет начальной (максимальной) цены контракта  на оказание услуг по техническому обслуживанию противопожарных клапанов 2026 году  для Государственного бюджетного дошкольного образовательного учреждения детский сад № 22 комбинированного вида Красногвардейского района Санкт-Петербурга в 2026 году.</t>
  </si>
  <si>
    <t xml:space="preserve">Заказчиком было направлены запросы №16 от 06.03.2026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</t>
  </si>
  <si>
    <t xml:space="preserve">Оказание услуг по техническому обслуживанию противоопожарных клапанов в ГБДОУ детский сад №22 комбинированного вида Красногвардейского района СПб в 2026году 
 195027, Санкт-Петербург, ул. Республиканская, д.37, строение 1 (95 штук)
</t>
  </si>
  <si>
    <t>Дата подготовки: 29.04.2026 г.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</si>
</sst>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4">
    <xf numFmtId="0" fontId="0" fillId="0" borderId="0" xfId="0"/>
    <xf numFmtId="0" fontId="1" fillId="0" borderId="0" xfId="1"/>
    <xf numFmtId="0" fontId="2" fillId="0" borderId="0" xfId="1" applyFont="1" applyAlignment="1">
      <alignment horizontal="left" vertical="center" wrapText="1"/>
    </xf>
    <xf numFmtId="0" fontId="3" fillId="0" borderId="0" xfId="1" applyFont="1"/>
    <xf numFmtId="0" fontId="1" fillId="0" borderId="0" xfId="1" applyFill="1"/>
    <xf numFmtId="4" fontId="1" fillId="0" borderId="0" xfId="1" applyNumberFormat="1"/>
    <xf numFmtId="0" fontId="1" fillId="0" borderId="0" xfId="1" applyAlignment="1">
      <alignment wrapText="1"/>
    </xf>
    <xf numFmtId="0" fontId="5" fillId="0" borderId="5" xfId="0" applyFont="1" applyBorder="1" applyAlignment="1">
      <alignment vertical="center" wrapText="1"/>
    </xf>
    <xf numFmtId="4" fontId="5" fillId="2" borderId="1" xfId="1" applyNumberFormat="1" applyFont="1" applyFill="1" applyBorder="1" applyAlignment="1">
      <alignment horizontal="center" vertical="center" wrapText="1"/>
    </xf>
    <xf numFmtId="0" fontId="9" fillId="0" borderId="5" xfId="1" applyFont="1" applyBorder="1" applyAlignment="1">
      <alignment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top" wrapText="1"/>
    </xf>
    <xf numFmtId="4" fontId="5" fillId="2" borderId="6" xfId="1" applyNumberFormat="1" applyFont="1" applyFill="1" applyBorder="1" applyAlignment="1">
      <alignment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4" fontId="7" fillId="0" borderId="4" xfId="1" applyNumberFormat="1" applyFont="1" applyFill="1" applyBorder="1" applyAlignment="1">
      <alignment horizontal="center" vertical="center" wrapText="1"/>
    </xf>
    <xf numFmtId="4" fontId="7" fillId="0" borderId="5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4" fontId="9" fillId="0" borderId="0" xfId="1" applyNumberFormat="1" applyFont="1" applyAlignment="1">
      <alignment vertical="center" wrapText="1"/>
    </xf>
    <xf numFmtId="0" fontId="12" fillId="0" borderId="0" xfId="1" applyFont="1"/>
    <xf numFmtId="0" fontId="7" fillId="0" borderId="2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righ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9" fillId="0" borderId="0" xfId="1" applyFont="1"/>
    <xf numFmtId="0" fontId="9" fillId="0" borderId="0" xfId="1" applyFont="1" applyAlignment="1">
      <alignment wrapText="1"/>
    </xf>
    <xf numFmtId="0" fontId="13" fillId="0" borderId="0" xfId="1" applyFont="1"/>
    <xf numFmtId="0" fontId="13" fillId="0" borderId="0" xfId="1" applyFont="1" applyAlignment="1">
      <alignment wrapText="1"/>
    </xf>
    <xf numFmtId="0" fontId="0" fillId="0" borderId="0" xfId="1" applyFont="1" applyFill="1"/>
    <xf numFmtId="0" fontId="15" fillId="0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4" fontId="13" fillId="0" borderId="5" xfId="0" applyNumberFormat="1" applyFont="1" applyBorder="1" applyAlignment="1">
      <alignment horizontal="center" vertical="center" wrapText="1"/>
    </xf>
    <xf numFmtId="10" fontId="13" fillId="0" borderId="5" xfId="0" applyNumberFormat="1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9" fillId="0" borderId="0" xfId="1" applyFont="1"/>
    <xf numFmtId="0" fontId="12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6" fillId="0" borderId="2" xfId="1" applyFont="1" applyBorder="1" applyAlignment="1">
      <alignment horizontal="right" vertical="center" wrapText="1"/>
    </xf>
    <xf numFmtId="0" fontId="6" fillId="0" borderId="3" xfId="1" applyFont="1" applyBorder="1" applyAlignment="1">
      <alignment horizontal="right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4" fontId="9" fillId="0" borderId="5" xfId="1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6</xdr:row>
      <xdr:rowOff>447675</xdr:rowOff>
    </xdr:from>
    <xdr:to>
      <xdr:col>5</xdr:col>
      <xdr:colOff>523875</xdr:colOff>
      <xdr:row>6</xdr:row>
      <xdr:rowOff>733425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105275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6</xdr:row>
      <xdr:rowOff>514350</xdr:rowOff>
    </xdr:from>
    <xdr:to>
      <xdr:col>9</xdr:col>
      <xdr:colOff>609600</xdr:colOff>
      <xdr:row>6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29400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6</xdr:row>
      <xdr:rowOff>771525</xdr:rowOff>
    </xdr:from>
    <xdr:to>
      <xdr:col>10</xdr:col>
      <xdr:colOff>609600</xdr:colOff>
      <xdr:row>6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43800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7</xdr:row>
      <xdr:rowOff>161925</xdr:rowOff>
    </xdr:from>
    <xdr:to>
      <xdr:col>8</xdr:col>
      <xdr:colOff>523875</xdr:colOff>
      <xdr:row>7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124575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6</xdr:row>
      <xdr:rowOff>371475</xdr:rowOff>
    </xdr:from>
    <xdr:to>
      <xdr:col>11</xdr:col>
      <xdr:colOff>609600</xdr:colOff>
      <xdr:row>6</xdr:row>
      <xdr:rowOff>800100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324850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9</xdr:row>
      <xdr:rowOff>9525</xdr:rowOff>
    </xdr:from>
    <xdr:to>
      <xdr:col>10</xdr:col>
      <xdr:colOff>123825</xdr:colOff>
      <xdr:row>10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905625" y="45986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5</xdr:row>
      <xdr:rowOff>238125</xdr:rowOff>
    </xdr:from>
    <xdr:to>
      <xdr:col>11</xdr:col>
      <xdr:colOff>609600</xdr:colOff>
      <xdr:row>5</xdr:row>
      <xdr:rowOff>495300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420100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6"/>
  <sheetViews>
    <sheetView tabSelected="1" topLeftCell="A4" workbookViewId="0">
      <selection activeCell="P9" sqref="P9"/>
    </sheetView>
  </sheetViews>
  <sheetFormatPr defaultRowHeight="15"/>
  <cols>
    <col min="1" max="1" width="6.5703125" style="1" customWidth="1"/>
    <col min="2" max="2" width="26.7109375" style="6" customWidth="1"/>
    <col min="3" max="3" width="10.85546875" style="1" customWidth="1"/>
    <col min="4" max="4" width="11.28515625" style="1" customWidth="1"/>
    <col min="5" max="5" width="11" style="1" customWidth="1"/>
    <col min="6" max="6" width="10.140625" style="1" customWidth="1"/>
    <col min="7" max="7" width="8.42578125" style="1" customWidth="1"/>
    <col min="8" max="8" width="9.140625" style="1" customWidth="1"/>
    <col min="9" max="9" width="10.28515625" style="1" customWidth="1"/>
    <col min="10" max="10" width="11.7109375" style="1" customWidth="1"/>
    <col min="11" max="11" width="10.140625" style="1" customWidth="1"/>
    <col min="12" max="12" width="13.7109375" style="1" customWidth="1"/>
    <col min="13" max="16384" width="9.140625" style="1"/>
  </cols>
  <sheetData>
    <row r="1" spans="1:18">
      <c r="A1" s="25"/>
      <c r="B1" s="26"/>
      <c r="C1" s="25"/>
      <c r="D1" s="25"/>
      <c r="E1" s="25"/>
      <c r="F1" s="25"/>
      <c r="G1" s="25"/>
      <c r="H1" s="25"/>
      <c r="I1" s="35" t="s">
        <v>19</v>
      </c>
      <c r="J1" s="35"/>
      <c r="K1" s="35"/>
      <c r="L1" s="35"/>
    </row>
    <row r="2" spans="1:18" ht="48" customHeight="1">
      <c r="A2" s="40" t="s">
        <v>24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8" ht="54" customHeight="1">
      <c r="A3" s="41" t="s">
        <v>16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</row>
    <row r="4" spans="1:18" ht="38.25" customHeight="1">
      <c r="A4" s="40" t="s">
        <v>25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8" ht="32.25" customHeight="1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2"/>
      <c r="N5" s="2"/>
    </row>
    <row r="6" spans="1:18" ht="60.75" customHeight="1">
      <c r="A6" s="43" t="s">
        <v>0</v>
      </c>
      <c r="B6" s="45" t="s">
        <v>1</v>
      </c>
      <c r="C6" s="47" t="s">
        <v>2</v>
      </c>
      <c r="D6" s="48"/>
      <c r="E6" s="48"/>
      <c r="F6" s="49"/>
      <c r="G6" s="45" t="s">
        <v>3</v>
      </c>
      <c r="H6" s="45" t="s">
        <v>17</v>
      </c>
      <c r="I6" s="51" t="s">
        <v>4</v>
      </c>
      <c r="J6" s="51"/>
      <c r="K6" s="51"/>
      <c r="L6" s="8" t="s">
        <v>5</v>
      </c>
      <c r="M6" s="34" t="s">
        <v>22</v>
      </c>
      <c r="P6" s="3"/>
    </row>
    <row r="7" spans="1:18" ht="102">
      <c r="A7" s="44"/>
      <c r="B7" s="46"/>
      <c r="C7" s="24" t="s">
        <v>6</v>
      </c>
      <c r="D7" s="24" t="s">
        <v>7</v>
      </c>
      <c r="E7" s="24" t="s">
        <v>8</v>
      </c>
      <c r="F7" s="9"/>
      <c r="G7" s="50"/>
      <c r="H7" s="50"/>
      <c r="I7" s="10" t="s">
        <v>9</v>
      </c>
      <c r="J7" s="11" t="s">
        <v>10</v>
      </c>
      <c r="K7" s="11" t="s">
        <v>18</v>
      </c>
      <c r="L7" s="12"/>
      <c r="M7" s="34"/>
    </row>
    <row r="8" spans="1:18" ht="48" customHeight="1">
      <c r="A8" s="13">
        <v>1</v>
      </c>
      <c r="B8" s="14">
        <v>2</v>
      </c>
      <c r="C8" s="13">
        <v>3</v>
      </c>
      <c r="D8" s="13">
        <v>4</v>
      </c>
      <c r="E8" s="13">
        <v>5</v>
      </c>
      <c r="F8" s="13" t="s">
        <v>11</v>
      </c>
      <c r="G8" s="13">
        <v>7</v>
      </c>
      <c r="H8" s="13" t="s">
        <v>12</v>
      </c>
      <c r="I8" s="15" t="s">
        <v>13</v>
      </c>
      <c r="J8" s="15">
        <v>10</v>
      </c>
      <c r="K8" s="15">
        <v>11</v>
      </c>
      <c r="L8" s="13" t="s">
        <v>14</v>
      </c>
      <c r="M8" s="30">
        <v>13</v>
      </c>
    </row>
    <row r="9" spans="1:18" s="4" customFormat="1" ht="153">
      <c r="A9" s="22">
        <v>2</v>
      </c>
      <c r="B9" s="7" t="s">
        <v>26</v>
      </c>
      <c r="C9" s="16">
        <v>220</v>
      </c>
      <c r="D9" s="17">
        <v>210</v>
      </c>
      <c r="E9" s="17">
        <v>200</v>
      </c>
      <c r="F9" s="17">
        <f>C9+D9+E9</f>
        <v>630</v>
      </c>
      <c r="G9" s="53">
        <v>95</v>
      </c>
      <c r="H9" s="18">
        <v>3</v>
      </c>
      <c r="I9" s="32">
        <f>ROUND(F9/H9,2)</f>
        <v>210</v>
      </c>
      <c r="J9" s="32">
        <f t="shared" ref="J9" si="0">STDEV(C9:E9)</f>
        <v>10</v>
      </c>
      <c r="K9" s="33">
        <f t="shared" ref="K9" si="1">J9/I9</f>
        <v>4.7619047619047616E-2</v>
      </c>
      <c r="L9" s="32">
        <f t="shared" ref="L9" si="2">G9*I9</f>
        <v>19950</v>
      </c>
      <c r="M9" s="52" t="s">
        <v>23</v>
      </c>
      <c r="R9" s="29" t="s">
        <v>21</v>
      </c>
    </row>
    <row r="10" spans="1:18">
      <c r="A10" s="38" t="s">
        <v>15</v>
      </c>
      <c r="B10" s="39"/>
      <c r="C10" s="39"/>
      <c r="D10" s="39"/>
      <c r="E10" s="39"/>
      <c r="F10" s="39"/>
      <c r="G10" s="39"/>
      <c r="H10" s="39"/>
      <c r="I10" s="39"/>
      <c r="J10" s="23"/>
      <c r="K10" s="23"/>
      <c r="L10" s="32">
        <f>L9</f>
        <v>19950</v>
      </c>
      <c r="M10" s="31"/>
      <c r="N10" s="5"/>
    </row>
    <row r="11" spans="1:18">
      <c r="A11" s="19"/>
      <c r="B11" s="26"/>
      <c r="C11" s="19"/>
      <c r="D11" s="19"/>
      <c r="E11" s="19"/>
      <c r="F11" s="19"/>
      <c r="G11" s="19"/>
      <c r="H11" s="19"/>
      <c r="I11" s="20"/>
      <c r="J11" s="19"/>
      <c r="K11" s="19"/>
      <c r="L11" s="19"/>
      <c r="M11" s="31"/>
    </row>
    <row r="12" spans="1:18" ht="15.75">
      <c r="A12" s="21" t="s">
        <v>27</v>
      </c>
      <c r="B12" s="26"/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8">
      <c r="A13" s="25"/>
      <c r="B13" s="26"/>
      <c r="C13" s="25"/>
      <c r="D13" s="25"/>
      <c r="E13" s="25"/>
      <c r="F13" s="25"/>
      <c r="G13" s="25"/>
      <c r="H13" s="25"/>
      <c r="I13" s="25"/>
      <c r="J13" s="25"/>
      <c r="K13" s="25"/>
      <c r="L13" s="25"/>
    </row>
    <row r="14" spans="1:18" ht="15.75">
      <c r="A14" s="25"/>
      <c r="B14" s="36" t="s">
        <v>20</v>
      </c>
      <c r="C14" s="37"/>
      <c r="D14" s="37"/>
      <c r="E14" s="37"/>
      <c r="F14" s="37"/>
      <c r="G14" s="37"/>
      <c r="H14" s="25"/>
      <c r="I14" s="25"/>
      <c r="J14" s="25"/>
      <c r="K14" s="25"/>
      <c r="L14" s="25"/>
    </row>
    <row r="15" spans="1:18">
      <c r="A15" s="25"/>
      <c r="B15" s="26"/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spans="1:18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27"/>
    </row>
  </sheetData>
  <mergeCells count="14">
    <mergeCell ref="M6:M7"/>
    <mergeCell ref="I1:L1"/>
    <mergeCell ref="B14:G14"/>
    <mergeCell ref="A10:I10"/>
    <mergeCell ref="A2:L2"/>
    <mergeCell ref="A4:L4"/>
    <mergeCell ref="A5:L5"/>
    <mergeCell ref="A6:A7"/>
    <mergeCell ref="B6:B7"/>
    <mergeCell ref="C6:F6"/>
    <mergeCell ref="G6:G7"/>
    <mergeCell ref="H6:H7"/>
    <mergeCell ref="I6:K6"/>
    <mergeCell ref="A3:M3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A-3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I.Petrova</dc:creator>
  <cp:lastModifiedBy>Мученник</cp:lastModifiedBy>
  <cp:lastPrinted>2026-04-29T12:21:44Z</cp:lastPrinted>
  <dcterms:created xsi:type="dcterms:W3CDTF">2014-06-23T07:10:12Z</dcterms:created>
  <dcterms:modified xsi:type="dcterms:W3CDTF">2026-06-30T11:59:40Z</dcterms:modified>
</cp:coreProperties>
</file>