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Экономисты\2026\Публички\Дезинфекция предметов Пункта проката\"/>
    </mc:Choice>
  </mc:AlternateContent>
  <bookViews>
    <workbookView xWindow="0" yWindow="0" windowWidth="28800" windowHeight="12435"/>
  </bookViews>
  <sheets>
    <sheet name="Лист1 (2)" sheetId="5" r:id="rId1"/>
  </sheets>
  <calcPr calcId="152511" fullPrecision="0"/>
</workbook>
</file>

<file path=xl/calcChain.xml><?xml version="1.0" encoding="utf-8"?>
<calcChain xmlns="http://schemas.openxmlformats.org/spreadsheetml/2006/main">
  <c r="J8" i="5" l="1"/>
  <c r="K8" i="5" s="1"/>
  <c r="F8" i="5"/>
  <c r="I8" i="5" s="1"/>
  <c r="L8" i="5" s="1"/>
  <c r="F7" i="5"/>
  <c r="J7" i="5"/>
  <c r="I7" i="5" l="1"/>
  <c r="L7" i="5" s="1"/>
  <c r="L9" i="5" s="1"/>
  <c r="K7" i="5" l="1"/>
</calcChain>
</file>

<file path=xl/sharedStrings.xml><?xml version="1.0" encoding="utf-8"?>
<sst xmlns="http://schemas.openxmlformats.org/spreadsheetml/2006/main" count="23" uniqueCount="23">
  <si>
    <t>Определение и обоснование НМЦК методом сопоставимых рыночных цен (анализа рынка)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</si>
  <si>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</si>
  <si>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</si>
  <si>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</si>
  <si>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</si>
  <si>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</si>
  <si>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6=3+4+5</t>
  </si>
  <si>
    <t xml:space="preserve">Начальная (максимальная) цена контракта </t>
  </si>
  <si>
    <t xml:space="preserve">Наименование товара </t>
  </si>
  <si>
    <t>8 = кол-во ответов ИЦИ</t>
  </si>
  <si>
    <t xml:space="preserve"> 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</si>
  <si>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Ответы на запросы получены от 3 исполнителей. Для определения и обоснования НМЦК в расчетах использованы три цены  товара (работы, услуги)</t>
  </si>
  <si>
    <t xml:space="preserve">                  , руб. </t>
  </si>
  <si>
    <t>9=                            /8</t>
  </si>
  <si>
    <t xml:space="preserve">ИЦИ №1
</t>
  </si>
  <si>
    <t xml:space="preserve">ИЦИ №2
</t>
  </si>
  <si>
    <t xml:space="preserve">ИЦИ №3
</t>
  </si>
  <si>
    <t>12=7*9</t>
  </si>
  <si>
    <r>
      <rPr>
        <b/>
        <sz val="8"/>
        <color indexed="8"/>
        <rFont val="Times New Roman"/>
        <family val="1"/>
        <charset val="204"/>
      </rPr>
      <t>n - кол-во значений, используемых в расчете</t>
    </r>
  </si>
  <si>
    <r>
      <t xml:space="preserve">V - коэф-нт вариации </t>
    </r>
    <r>
      <rPr>
        <i/>
        <sz val="8"/>
        <color indexed="10"/>
        <rFont val="Times New Roman"/>
        <family val="1"/>
        <charset val="204"/>
      </rPr>
      <t>(не должен превышать 33%)</t>
    </r>
  </si>
  <si>
    <t>Оказание услуг по санитарной обработке предметов первой необходимости для детей до 2-х лет для обеспечения деятельности пункта проката</t>
  </si>
  <si>
    <t>Оказание услуг по дезинфекции предметов первой необходимости для детей до 2-х лет для обеспечения деятельности пункта проката</t>
  </si>
  <si>
    <t>Количество,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</si>
</sst>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theme="1"/>
      <name val="Times New Roman"/>
      <family val="1"/>
      <charset val="204"/>
    </font>
    <font>
      <i/>
      <sz val="8"/>
      <color indexed="1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" fontId="1" fillId="0" borderId="0" xfId="0" applyNumberFormat="1" applyFont="1" applyFill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4" fontId="2" fillId="3" borderId="2" xfId="0" applyNumberFormat="1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/>
    </xf>
    <xf numFmtId="10" fontId="6" fillId="2" borderId="3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4" fontId="6" fillId="0" borderId="0" xfId="0" applyNumberFormat="1" applyFont="1" applyFill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wrapText="1"/>
    </xf>
    <xf numFmtId="2" fontId="6" fillId="0" borderId="4" xfId="0" applyNumberFormat="1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3" fontId="8" fillId="0" borderId="3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4</xdr:row>
      <xdr:rowOff>285750</xdr:rowOff>
    </xdr:from>
    <xdr:to>
      <xdr:col>5</xdr:col>
      <xdr:colOff>514350</xdr:colOff>
      <xdr:row>4</xdr:row>
      <xdr:rowOff>285750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114800" y="1905000"/>
          <a:ext cx="3810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4</xdr:row>
      <xdr:rowOff>514350</xdr:rowOff>
    </xdr:from>
    <xdr:to>
      <xdr:col>9</xdr:col>
      <xdr:colOff>609600</xdr:colOff>
      <xdr:row>4</xdr:row>
      <xdr:rowOff>514350</xdr:rowOff>
    </xdr:to>
    <xdr:pic>
      <xdr:nvPicPr>
        <xdr:cNvPr id="3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4700" y="2133600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4</xdr:row>
      <xdr:rowOff>771525</xdr:rowOff>
    </xdr:from>
    <xdr:to>
      <xdr:col>10</xdr:col>
      <xdr:colOff>609600</xdr:colOff>
      <xdr:row>4</xdr:row>
      <xdr:rowOff>771525</xdr:rowOff>
    </xdr:to>
    <xdr:pic>
      <xdr:nvPicPr>
        <xdr:cNvPr id="4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20025" y="23907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4</xdr:row>
      <xdr:rowOff>400050</xdr:rowOff>
    </xdr:from>
    <xdr:to>
      <xdr:col>5</xdr:col>
      <xdr:colOff>523875</xdr:colOff>
      <xdr:row>4</xdr:row>
      <xdr:rowOff>400050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124325" y="2019300"/>
          <a:ext cx="3810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11</xdr:col>
      <xdr:colOff>95250</xdr:colOff>
      <xdr:row>4</xdr:row>
      <xdr:rowOff>371475</xdr:rowOff>
    </xdr:from>
    <xdr:ext cx="828675" cy="428625"/>
    <xdr:pic>
      <xdr:nvPicPr>
        <xdr:cNvPr id="9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73367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11</xdr:col>
      <xdr:colOff>190500</xdr:colOff>
      <xdr:row>3</xdr:row>
      <xdr:rowOff>238125</xdr:rowOff>
    </xdr:from>
    <xdr:ext cx="457200" cy="257175"/>
    <xdr:pic>
      <xdr:nvPicPr>
        <xdr:cNvPr id="10" name="Picture 1" descr="C:\Temp\KClipboardExport\7d4qbwfz.gif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182880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135948</xdr:colOff>
      <xdr:row>4</xdr:row>
      <xdr:rowOff>563706</xdr:rowOff>
    </xdr:from>
    <xdr:ext cx="639041" cy="323850"/>
    <xdr:pic>
      <xdr:nvPicPr>
        <xdr:cNvPr id="12" name="Picture 19" descr="C:\Temp\KClipboardExport\8c4wnzhy.gif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20175" y="2035751"/>
          <a:ext cx="639041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9</xdr:col>
      <xdr:colOff>112568</xdr:colOff>
      <xdr:row>4</xdr:row>
      <xdr:rowOff>424295</xdr:rowOff>
    </xdr:from>
    <xdr:ext cx="838200" cy="428625"/>
    <xdr:pic>
      <xdr:nvPicPr>
        <xdr:cNvPr id="14" name="Picture 21" descr="C:\Temp\KClipboardExport\sssqsznq.gif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9159" y="189634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5</xdr:col>
      <xdr:colOff>129886</xdr:colOff>
      <xdr:row>4</xdr:row>
      <xdr:rowOff>329046</xdr:rowOff>
    </xdr:from>
    <xdr:ext cx="381000" cy="285750"/>
    <xdr:pic>
      <xdr:nvPicPr>
        <xdr:cNvPr id="21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065568" y="1801091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8</xdr:col>
      <xdr:colOff>155864</xdr:colOff>
      <xdr:row>5</xdr:row>
      <xdr:rowOff>181840</xdr:rowOff>
    </xdr:from>
    <xdr:ext cx="381000" cy="112568"/>
    <xdr:pic>
      <xdr:nvPicPr>
        <xdr:cNvPr id="22" name="Рисунок 1" descr="C:\Temp\KClipboardExport\l41eo45a.gif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113319" y="3593522"/>
          <a:ext cx="381000" cy="1125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3"/>
  <sheetViews>
    <sheetView tabSelected="1" topLeftCell="A3" zoomScale="110" zoomScaleNormal="110" workbookViewId="0">
      <selection activeCell="B8" sqref="B8"/>
    </sheetView>
  </sheetViews>
  <sheetFormatPr defaultColWidth="9.85546875" defaultRowHeight="12.75" x14ac:dyDescent="0.25"/>
  <cols>
    <col min="1" max="1" width="6" style="1" customWidth="1"/>
    <col min="2" max="2" width="33.140625" style="1" customWidth="1"/>
    <col min="3" max="3" width="11.7109375" style="1" customWidth="1"/>
    <col min="4" max="4" width="11.5703125" style="1" customWidth="1"/>
    <col min="5" max="5" width="11.7109375" style="1" customWidth="1"/>
    <col min="6" max="6" width="9.85546875" style="1" customWidth="1"/>
    <col min="7" max="8" width="9.85546875" style="1"/>
    <col min="9" max="9" width="12" style="1" customWidth="1"/>
    <col min="10" max="10" width="17.7109375" style="1" customWidth="1"/>
    <col min="11" max="11" width="14" style="1" customWidth="1"/>
    <col min="12" max="12" width="15.140625" style="1" customWidth="1"/>
    <col min="13" max="16384" width="9.85546875" style="1"/>
  </cols>
  <sheetData>
    <row r="1" spans="1:12" x14ac:dyDescent="0.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6.25" customHeight="1" x14ac:dyDescent="0.25">
      <c r="A2" s="27" t="s">
        <v>10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25.5" customHeight="1" x14ac:dyDescent="0.25">
      <c r="A3" s="26" t="s">
        <v>11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51" customHeight="1" x14ac:dyDescent="0.25">
      <c r="A4" s="28" t="s">
        <v>1</v>
      </c>
      <c r="B4" s="30" t="s">
        <v>8</v>
      </c>
      <c r="C4" s="30" t="s">
        <v>2</v>
      </c>
      <c r="D4" s="30"/>
      <c r="E4" s="30"/>
      <c r="F4" s="30"/>
      <c r="G4" s="31" t="s">
        <v>22</v>
      </c>
      <c r="H4" s="30" t="s">
        <v>18</v>
      </c>
      <c r="I4" s="24" t="s">
        <v>3</v>
      </c>
      <c r="J4" s="24"/>
      <c r="K4" s="24"/>
      <c r="L4" s="4" t="s">
        <v>12</v>
      </c>
    </row>
    <row r="5" spans="1:12" ht="76.5" customHeight="1" x14ac:dyDescent="0.25">
      <c r="A5" s="29"/>
      <c r="B5" s="31"/>
      <c r="C5" s="5" t="s">
        <v>14</v>
      </c>
      <c r="D5" s="5" t="s">
        <v>15</v>
      </c>
      <c r="E5" s="5" t="s">
        <v>16</v>
      </c>
      <c r="F5" s="6"/>
      <c r="G5" s="32"/>
      <c r="H5" s="31"/>
      <c r="I5" s="7" t="s">
        <v>4</v>
      </c>
      <c r="J5" s="8" t="s">
        <v>5</v>
      </c>
      <c r="K5" s="8" t="s">
        <v>19</v>
      </c>
      <c r="L5" s="9"/>
    </row>
    <row r="6" spans="1:12" s="2" customFormat="1" ht="33.75" x14ac:dyDescent="0.25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 t="s">
        <v>6</v>
      </c>
      <c r="G6" s="10">
        <v>7</v>
      </c>
      <c r="H6" s="10" t="s">
        <v>9</v>
      </c>
      <c r="I6" s="10" t="s">
        <v>13</v>
      </c>
      <c r="J6" s="10">
        <v>10</v>
      </c>
      <c r="K6" s="10">
        <v>11</v>
      </c>
      <c r="L6" s="10" t="s">
        <v>17</v>
      </c>
    </row>
    <row r="7" spans="1:12" s="2" customFormat="1" ht="45" x14ac:dyDescent="0.25">
      <c r="A7" s="10">
        <v>1</v>
      </c>
      <c r="B7" s="11" t="s">
        <v>20</v>
      </c>
      <c r="C7" s="22">
        <v>278</v>
      </c>
      <c r="D7" s="23">
        <v>265</v>
      </c>
      <c r="E7" s="23">
        <v>250</v>
      </c>
      <c r="F7" s="12">
        <f>C7+D7+E7</f>
        <v>793</v>
      </c>
      <c r="G7" s="33">
        <v>1360</v>
      </c>
      <c r="H7" s="13">
        <v>3</v>
      </c>
      <c r="I7" s="14">
        <f>F7/H7</f>
        <v>264.33</v>
      </c>
      <c r="J7" s="12">
        <f>STDEV(C7:E7)</f>
        <v>14.01</v>
      </c>
      <c r="K7" s="15">
        <f>J7/I7</f>
        <v>5.2999999999999999E-2</v>
      </c>
      <c r="L7" s="12">
        <f>I7*G7</f>
        <v>359488.8</v>
      </c>
    </row>
    <row r="8" spans="1:12" s="2" customFormat="1" ht="36.75" customHeight="1" x14ac:dyDescent="0.2">
      <c r="A8" s="10">
        <v>2</v>
      </c>
      <c r="B8" s="21" t="s">
        <v>21</v>
      </c>
      <c r="C8" s="22">
        <v>160</v>
      </c>
      <c r="D8" s="23">
        <v>180</v>
      </c>
      <c r="E8" s="23">
        <v>190</v>
      </c>
      <c r="F8" s="12">
        <f>C8+D8+E8</f>
        <v>530</v>
      </c>
      <c r="G8" s="33">
        <v>1360</v>
      </c>
      <c r="H8" s="20">
        <v>3</v>
      </c>
      <c r="I8" s="14">
        <f t="shared" ref="I8" si="0">F8/H8</f>
        <v>176.67</v>
      </c>
      <c r="J8" s="12">
        <f>STDEV(C8:E8)</f>
        <v>15.28</v>
      </c>
      <c r="K8" s="15">
        <f>J8/I8</f>
        <v>8.6499999999999994E-2</v>
      </c>
      <c r="L8" s="12">
        <f>I8*G8</f>
        <v>240271.2</v>
      </c>
    </row>
    <row r="9" spans="1:12" ht="16.5" customHeight="1" x14ac:dyDescent="0.25">
      <c r="A9" s="25" t="s">
        <v>7</v>
      </c>
      <c r="B9" s="25"/>
      <c r="C9" s="25"/>
      <c r="D9" s="25"/>
      <c r="E9" s="25"/>
      <c r="F9" s="25"/>
      <c r="G9" s="25"/>
      <c r="H9" s="25"/>
      <c r="I9" s="25"/>
      <c r="J9" s="16"/>
      <c r="K9" s="16"/>
      <c r="L9" s="17">
        <f>SUM(L7:L8)</f>
        <v>599760</v>
      </c>
    </row>
    <row r="10" spans="1:12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</row>
    <row r="11" spans="1:12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</row>
    <row r="12" spans="1:12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9"/>
    </row>
    <row r="13" spans="1:12" x14ac:dyDescent="0.25">
      <c r="L13" s="3"/>
    </row>
  </sheetData>
  <mergeCells count="10">
    <mergeCell ref="I4:K4"/>
    <mergeCell ref="A9:I9"/>
    <mergeCell ref="A1:L1"/>
    <mergeCell ref="A2:L2"/>
    <mergeCell ref="A3:L3"/>
    <mergeCell ref="A4:A5"/>
    <mergeCell ref="B4:B5"/>
    <mergeCell ref="C4:F4"/>
    <mergeCell ref="H4:H5"/>
    <mergeCell ref="G4:G5"/>
  </mergeCells>
  <pageMargins left="0.25" right="0.25" top="0.75" bottom="0.75" header="0.3" footer="0.3"/>
  <pageSetup paperSize="9" scale="99" fitToHeight="0" orientation="landscape" r:id="rId1"/>
  <rowBreaks count="1" manualBreakCount="1">
    <brk id="10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 (2)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k23301</dc:creator>
  <cp:lastModifiedBy>k23301</cp:lastModifiedBy>
  <cp:lastPrinted>2017-10-05T07:22:20Z</cp:lastPrinted>
  <dcterms:created xsi:type="dcterms:W3CDTF">2014-07-22T07:26:00Z</dcterms:created>
  <dcterms:modified xsi:type="dcterms:W3CDTF">2026-06-26T12:14:32Z</dcterms:modified>
</cp:coreProperties>
</file>