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730"/>
  </bookViews>
  <sheets>
    <sheet name="Лист1" sheetId="9" r:id="rId1"/>
  </sheets>
  <definedNames>
    <definedName name="_xlnm._FilterDatabase" localSheetId="0" hidden="1">Лист1!$C$1:$C$50</definedName>
  </definedNames>
  <calcPr calcId="162913"/>
</workbook>
</file>

<file path=xl/calcChain.xml><?xml version="1.0" encoding="utf-8"?>
<calcChain xmlns="http://schemas.openxmlformats.org/spreadsheetml/2006/main">
  <c r="M11" i="9" l="1"/>
  <c r="N11" i="9" s="1"/>
  <c r="K11" i="9"/>
  <c r="J11" i="9"/>
  <c r="L11" i="9" l="1"/>
  <c r="N12" i="9"/>
  <c r="J13" i="9" s="1"/>
</calcChain>
</file>

<file path=xl/sharedStrings.xml><?xml version="1.0" encoding="utf-8"?>
<sst xmlns="http://schemas.openxmlformats.org/spreadsheetml/2006/main" count="30" uniqueCount="30">
  <si>
    <t>Кол-во</t>
  </si>
  <si>
    <t>№</t>
  </si>
  <si>
    <t>Ед. изм по ОКЕИ</t>
  </si>
  <si>
    <t>Однородность совокупности значений выявленных цен, используемых в расчете Н(М)ЦК, ЦКЕП</t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</si>
  <si>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</si>
  <si>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</si>
  <si>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t>Итого:</t>
  </si>
  <si>
    <t>В результате проведенного расчета Н(М)ЦК составила:</t>
  </si>
  <si>
    <t>Используемый метод определения НМЦК с обоснованием:</t>
  </si>
  <si>
    <t>Метод сопоставимых рыночных цен (анализ рынка)</t>
  </si>
  <si>
    <t xml:space="preserve">рублей </t>
  </si>
  <si>
    <t xml:space="preserve">Обоснование начальной (максимальной) цены контракта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</si>
  <si>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Начальная (максимальня) цена контракта,  (руб.)</t>
  </si>
  <si>
    <t>Наименование объекта закупки</t>
  </si>
  <si>
    <r>
      <t xml:space="preserve">Средняя арифметическая цена за единицу без НДС (руб.)    </t>
    </r>
    <r>
      <rPr>
        <b/>
        <i/>
        <sz val="10"/>
        <color indexed="8"/>
        <rFont val="Times New Roman"/>
        <family val="1"/>
        <charset val="204"/>
      </rPr>
      <t xml:space="preserve">&lt;ц&gt; </t>
    </r>
  </si>
  <si>
    <t>Расчет НМЦК*</t>
  </si>
  <si>
    <t>Ценовая информация без НДС (руб.)</t>
  </si>
  <si>
    <t xml:space="preserve">Начальная (максимальная) цена контракта включает в себя все затраты, издержки, а также расходы на страхование, уплату таможенных пошлин, налогов и других обязательных платежей, которые Исполнитель должен выплатить в связи с выполнением обязательств по контракту в соответствии с законодательством Российской Федерации. </t>
  </si>
  <si>
    <t xml:space="preserve">* Начальная (максимальная) цена контракта сформирована в соответствии с  положениями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
</t>
  </si>
  <si>
    <t>Минимальное ценовое предложеие (руб.)</t>
  </si>
  <si>
    <t>Ценовое предложение № 4 от ___________ №____(номер и дату указать  зарегистрированные в делопроизводстве учреждения )</t>
  </si>
  <si>
    <t>Ценовое предложение № 5 от ___________ №____(номер и дату указать  зарегистрированные в делопроизводстве учреждения )</t>
  </si>
  <si>
    <t xml:space="preserve">Заказчик: Санкт-Петербургское государственное бюджетное учреждение здравоохранения «Детская городская больница №2 святой Марии Магдалины» 
</t>
  </si>
  <si>
    <t>шт.</t>
  </si>
  <si>
    <t>Наименование объекта закупки: Оказание услуг по поставке сплит-систем  для Санкт - Петербургского государственного бюджетного учреждения здравоохранения «Детская городская больница №2 святой Марии Магдалины»  в 2026г.</t>
  </si>
  <si>
    <t>эл. магазин</t>
  </si>
  <si>
    <t>Настенная сплит-система LS-HE18KCE2B/LU-HE18KCE2B</t>
  </si>
  <si>
    <t>Ценовое предложение б/н вх: №111вх/ТО-26 от 25.06.26г.</t>
  </si>
  <si>
    <t>Ценовое предложение б/н вх: №110вх/ТО-26 от 25.06.26г.</t>
  </si>
  <si>
    <t>Ценовое предло-жение б/н вх: №109вх/ТО-26 от 25.06.26г.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</si>
</sst>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₽&quot;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41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75">
    <xf numFmtId="0" fontId="0" fillId="0" borderId="0" xfId="0"/>
    <xf numFmtId="0" fontId="2" fillId="0" borderId="0" xfId="0" applyFont="1" applyProtection="1">
      <protection locked="0"/>
    </xf>
    <xf numFmtId="0" fontId="9" fillId="0" borderId="0" xfId="0" applyFont="1" applyAlignment="1" applyProtection="1">
      <alignment horizontal="left" vertical="center"/>
      <protection locked="0"/>
    </xf>
    <xf numFmtId="0" fontId="0" fillId="0" borderId="0" xfId="0" applyProtection="1">
      <protection locked="0"/>
    </xf>
    <xf numFmtId="0" fontId="10" fillId="0" borderId="0" xfId="0" applyFont="1" applyFill="1" applyBorder="1" applyAlignment="1" applyProtection="1">
      <alignment horizontal="left" vertical="center" wrapText="1"/>
      <protection locked="0"/>
    </xf>
    <xf numFmtId="0" fontId="4" fillId="3" borderId="1" xfId="0" applyFont="1" applyFill="1" applyBorder="1" applyAlignment="1" applyProtection="1">
      <alignment horizontal="center" vertical="top" wrapText="1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4" fontId="3" fillId="0" borderId="0" xfId="0" applyNumberFormat="1" applyFont="1" applyAlignment="1" applyProtection="1">
      <alignment vertical="center"/>
      <protection locked="0"/>
    </xf>
    <xf numFmtId="0" fontId="3" fillId="0" borderId="0" xfId="0" applyFont="1" applyBorder="1" applyAlignment="1" applyProtection="1">
      <alignment vertical="center"/>
      <protection locked="0"/>
    </xf>
    <xf numFmtId="2" fontId="3" fillId="0" borderId="0" xfId="0" applyNumberFormat="1" applyFont="1" applyBorder="1" applyAlignment="1" applyProtection="1">
      <alignment vertical="center"/>
      <protection locked="0"/>
    </xf>
    <xf numFmtId="0" fontId="8" fillId="0" borderId="0" xfId="0" applyFont="1" applyAlignment="1" applyProtection="1">
      <alignment horizontal="left" vertical="center"/>
      <protection locked="0"/>
    </xf>
    <xf numFmtId="0" fontId="0" fillId="0" borderId="0" xfId="0" applyBorder="1" applyProtection="1">
      <protection locked="0"/>
    </xf>
    <xf numFmtId="4" fontId="3" fillId="0" borderId="0" xfId="0" applyNumberFormat="1" applyFont="1" applyFill="1" applyBorder="1" applyAlignment="1" applyProtection="1">
      <alignment horizontal="center" vertical="center" wrapText="1"/>
      <protection locked="0"/>
    </xf>
    <xf numFmtId="4" fontId="4" fillId="3" borderId="1" xfId="0" applyNumberFormat="1" applyFont="1" applyFill="1" applyBorder="1" applyAlignment="1" applyProtection="1">
      <alignment horizontal="center" vertical="center" wrapText="1"/>
      <protection locked="0"/>
    </xf>
    <xf numFmtId="4" fontId="0" fillId="0" borderId="0" xfId="0" applyNumberFormat="1" applyProtection="1"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1" fontId="3" fillId="3" borderId="3" xfId="0" applyNumberFormat="1" applyFont="1" applyFill="1" applyBorder="1" applyAlignment="1" applyProtection="1">
      <alignment horizontal="center" vertical="center" wrapText="1"/>
      <protection locked="0"/>
    </xf>
    <xf numFmtId="1" fontId="3" fillId="3" borderId="2" xfId="0" applyNumberFormat="1" applyFont="1" applyFill="1" applyBorder="1" applyAlignment="1" applyProtection="1">
      <alignment horizontal="center" vertical="center" wrapText="1"/>
      <protection locked="0"/>
    </xf>
    <xf numFmtId="1" fontId="3" fillId="3" borderId="7" xfId="0" applyNumberFormat="1" applyFont="1" applyFill="1" applyBorder="1" applyAlignment="1" applyProtection="1">
      <alignment horizontal="center" vertical="center" wrapText="1"/>
      <protection locked="0"/>
    </xf>
    <xf numFmtId="1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1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1" fontId="11" fillId="0" borderId="1" xfId="0" applyNumberFormat="1" applyFont="1" applyBorder="1" applyAlignment="1" applyProtection="1">
      <alignment horizontal="center" vertical="center" wrapText="1"/>
      <protection locked="0"/>
    </xf>
    <xf numFmtId="1" fontId="11" fillId="0" borderId="2" xfId="0" applyNumberFormat="1" applyFont="1" applyBorder="1" applyAlignment="1" applyProtection="1">
      <alignment horizontal="center" vertical="center" wrapText="1"/>
      <protection locked="0"/>
    </xf>
    <xf numFmtId="4" fontId="0" fillId="0" borderId="0" xfId="0" applyNumberFormat="1" applyProtection="1">
      <protection hidden="1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alignment horizontal="right"/>
      <protection locked="0"/>
    </xf>
    <xf numFmtId="0" fontId="0" fillId="0" borderId="0" xfId="0" applyFill="1" applyProtection="1">
      <protection locked="0"/>
    </xf>
    <xf numFmtId="49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Alignment="1" applyProtection="1">
      <alignment wrapText="1"/>
      <protection locked="0"/>
    </xf>
    <xf numFmtId="4" fontId="7" fillId="3" borderId="1" xfId="0" applyNumberFormat="1" applyFont="1" applyFill="1" applyBorder="1" applyAlignment="1" applyProtection="1">
      <alignment horizontal="center" vertical="center" wrapText="1" justifyLastLine="1"/>
      <protection hidden="1"/>
    </xf>
    <xf numFmtId="4" fontId="7" fillId="3" borderId="1" xfId="0" applyNumberFormat="1" applyFont="1" applyFill="1" applyBorder="1" applyAlignment="1" applyProtection="1">
      <alignment horizontal="center" vertical="center" justifyLastLine="1"/>
      <protection hidden="1"/>
    </xf>
    <xf numFmtId="4" fontId="7" fillId="0" borderId="1" xfId="0" applyNumberFormat="1" applyFont="1" applyFill="1" applyBorder="1" applyAlignment="1" applyProtection="1">
      <alignment horizontal="center" vertical="center" wrapText="1" justifyLastLine="1"/>
      <protection hidden="1"/>
    </xf>
    <xf numFmtId="4" fontId="13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Alignment="1" applyProtection="1">
      <protection locked="0"/>
    </xf>
    <xf numFmtId="4" fontId="2" fillId="0" borderId="0" xfId="0" applyNumberFormat="1" applyFont="1" applyFill="1" applyAlignment="1" applyProtection="1">
      <protection locked="0"/>
    </xf>
    <xf numFmtId="164" fontId="2" fillId="0" borderId="0" xfId="0" applyNumberFormat="1" applyFont="1" applyFill="1" applyAlignment="1" applyProtection="1">
      <protection locked="0"/>
    </xf>
    <xf numFmtId="0" fontId="0" fillId="0" borderId="0" xfId="0" applyFont="1" applyProtection="1">
      <protection locked="0"/>
    </xf>
    <xf numFmtId="0" fontId="2" fillId="0" borderId="11" xfId="0" applyFont="1" applyFill="1" applyBorder="1" applyAlignment="1">
      <alignment horizontal="center" vertical="center" wrapText="1"/>
    </xf>
    <xf numFmtId="4" fontId="15" fillId="2" borderId="1" xfId="0" applyNumberFormat="1" applyFont="1" applyFill="1" applyBorder="1" applyAlignment="1" applyProtection="1">
      <alignment horizontal="center" vertical="center" wrapText="1"/>
      <protection locked="0"/>
    </xf>
    <xf numFmtId="4" fontId="0" fillId="0" borderId="0" xfId="0" applyNumberFormat="1" applyFont="1" applyProtection="1">
      <protection locked="0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 applyProtection="1">
      <alignment horizontal="left"/>
      <protection locked="0"/>
    </xf>
    <xf numFmtId="4" fontId="2" fillId="0" borderId="1" xfId="0" applyNumberFormat="1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6" fillId="0" borderId="12" xfId="0" applyFont="1" applyBorder="1" applyAlignment="1">
      <alignment vertical="center" wrapText="1"/>
    </xf>
    <xf numFmtId="0" fontId="3" fillId="0" borderId="6" xfId="0" applyFont="1" applyFill="1" applyBorder="1" applyAlignment="1" applyProtection="1">
      <alignment horizontal="center" vertical="center" wrapText="1"/>
      <protection locked="0"/>
    </xf>
    <xf numFmtId="0" fontId="3" fillId="0" borderId="10" xfId="0" applyFont="1" applyFill="1" applyBorder="1" applyAlignment="1" applyProtection="1">
      <alignment horizontal="center" vertical="center" wrapText="1"/>
      <protection locked="0"/>
    </xf>
    <xf numFmtId="0" fontId="3" fillId="0" borderId="7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left" wrapText="1"/>
      <protection locked="0"/>
    </xf>
    <xf numFmtId="0" fontId="2" fillId="0" borderId="0" xfId="0" applyFont="1" applyBorder="1" applyAlignment="1" applyProtection="1">
      <alignment horizontal="left" vertical="top" wrapText="1"/>
      <protection locked="0"/>
    </xf>
    <xf numFmtId="0" fontId="2" fillId="0" borderId="0" xfId="0" applyFont="1" applyFill="1" applyBorder="1" applyAlignment="1" applyProtection="1">
      <alignment horizontal="left" vertical="top" wrapText="1"/>
      <protection locked="0"/>
    </xf>
    <xf numFmtId="2" fontId="4" fillId="3" borderId="6" xfId="0" applyNumberFormat="1" applyFont="1" applyFill="1" applyBorder="1" applyAlignment="1" applyProtection="1">
      <alignment horizontal="center" vertical="top" wrapText="1"/>
      <protection locked="0"/>
    </xf>
    <xf numFmtId="2" fontId="4" fillId="3" borderId="10" xfId="0" applyNumberFormat="1" applyFont="1" applyFill="1" applyBorder="1" applyAlignment="1" applyProtection="1">
      <alignment horizontal="center" vertical="top" wrapText="1"/>
      <protection locked="0"/>
    </xf>
    <xf numFmtId="2" fontId="4" fillId="3" borderId="7" xfId="0" applyNumberFormat="1" applyFont="1" applyFill="1" applyBorder="1" applyAlignment="1" applyProtection="1">
      <alignment horizontal="center" vertical="top" wrapText="1"/>
      <protection locked="0"/>
    </xf>
    <xf numFmtId="0" fontId="4" fillId="0" borderId="3" xfId="0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wrapText="1"/>
      <protection locked="0"/>
    </xf>
    <xf numFmtId="0" fontId="2" fillId="0" borderId="0" xfId="0" applyFont="1" applyAlignment="1" applyProtection="1">
      <alignment horizontal="left" wrapText="1"/>
      <protection locked="0"/>
    </xf>
    <xf numFmtId="0" fontId="14" fillId="0" borderId="0" xfId="0" applyFont="1" applyAlignment="1" applyProtection="1">
      <alignment horizontal="left" wrapText="1"/>
      <protection locked="0"/>
    </xf>
    <xf numFmtId="2" fontId="13" fillId="0" borderId="8" xfId="0" applyNumberFormat="1" applyFont="1" applyFill="1" applyBorder="1" applyAlignment="1" applyProtection="1">
      <alignment horizontal="right" vertical="center" wrapText="1"/>
      <protection locked="0"/>
    </xf>
    <xf numFmtId="2" fontId="13" fillId="0" borderId="9" xfId="0" applyNumberFormat="1" applyFont="1" applyFill="1" applyBorder="1" applyAlignment="1" applyProtection="1">
      <alignment horizontal="right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wrapText="1"/>
      <protection locked="0"/>
    </xf>
    <xf numFmtId="0" fontId="4" fillId="3" borderId="2" xfId="0" applyFont="1" applyFill="1" applyBorder="1" applyAlignment="1" applyProtection="1">
      <alignment horizontal="center" vertical="center" wrapText="1"/>
      <protection locked="0"/>
    </xf>
    <xf numFmtId="0" fontId="4" fillId="3" borderId="3" xfId="0" applyFont="1" applyFill="1" applyBorder="1" applyAlignment="1" applyProtection="1">
      <alignment horizontal="center" vertical="center" wrapText="1"/>
      <protection locked="0"/>
    </xf>
    <xf numFmtId="0" fontId="10" fillId="3" borderId="3" xfId="0" applyFont="1" applyFill="1" applyBorder="1" applyAlignment="1" applyProtection="1">
      <alignment horizontal="center" vertical="center" wrapText="1"/>
      <protection locked="0"/>
    </xf>
    <xf numFmtId="0" fontId="10" fillId="3" borderId="2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textRotation="90" wrapText="1"/>
      <protection locked="0"/>
    </xf>
    <xf numFmtId="0" fontId="12" fillId="0" borderId="0" xfId="0" applyFont="1" applyFill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5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Alignment="1" applyProtection="1">
      <alignment horizontal="center" vertical="center" wrapText="1"/>
      <protection locked="0"/>
    </xf>
    <xf numFmtId="0" fontId="3" fillId="0" borderId="13" xfId="0" applyFont="1" applyFill="1" applyBorder="1" applyAlignment="1" applyProtection="1">
      <alignment horizontal="center" vertical="center" wrapText="1"/>
      <protection locked="0"/>
    </xf>
  </cellXfs>
  <cellStyles count="2">
    <cellStyle name="Обычный" xfId="0" builtinId="0"/>
    <cellStyle name="Обычный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8</xdr:row>
      <xdr:rowOff>952500</xdr:rowOff>
    </xdr:from>
    <xdr:to>
      <xdr:col>12</xdr:col>
      <xdr:colOff>0</xdr:colOff>
      <xdr:row>8</xdr:row>
      <xdr:rowOff>1304925</xdr:rowOff>
    </xdr:to>
    <xdr:pic>
      <xdr:nvPicPr>
        <xdr:cNvPr id="8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0" y="294322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19050</xdr:colOff>
      <xdr:row>8</xdr:row>
      <xdr:rowOff>923925</xdr:rowOff>
    </xdr:from>
    <xdr:to>
      <xdr:col>10</xdr:col>
      <xdr:colOff>1019175</xdr:colOff>
      <xdr:row>8</xdr:row>
      <xdr:rowOff>1362075</xdr:rowOff>
    </xdr:to>
    <xdr:pic>
      <xdr:nvPicPr>
        <xdr:cNvPr id="9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05550" y="2914650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1"/>
  <sheetViews>
    <sheetView tabSelected="1" zoomScale="90" zoomScaleNormal="90" workbookViewId="0">
      <selection activeCell="F10" sqref="F10"/>
    </sheetView>
  </sheetViews>
  <sheetFormatPr defaultRowHeight="15" x14ac:dyDescent="0.25"/>
  <cols>
    <col min="1" max="1" width="9.140625" style="3"/>
    <col min="2" max="2" width="30.7109375" style="10" customWidth="1"/>
    <col min="3" max="3" width="13" style="3" customWidth="1"/>
    <col min="4" max="4" width="11.85546875" style="3" customWidth="1"/>
    <col min="5" max="5" width="19.7109375" style="3" customWidth="1"/>
    <col min="6" max="6" width="18.5703125" style="3" customWidth="1"/>
    <col min="7" max="7" width="18" style="3" customWidth="1"/>
    <col min="8" max="8" width="12" style="3" hidden="1" customWidth="1"/>
    <col min="9" max="9" width="14.140625" style="3" hidden="1" customWidth="1"/>
    <col min="10" max="10" width="16.85546875" style="14" customWidth="1"/>
    <col min="11" max="11" width="17.85546875" style="3" customWidth="1"/>
    <col min="12" max="12" width="18.5703125" style="3" customWidth="1"/>
    <col min="13" max="13" width="16.140625" style="3" customWidth="1"/>
    <col min="14" max="14" width="18.7109375" style="11" customWidth="1"/>
    <col min="15" max="15" width="9.140625" style="3"/>
    <col min="16" max="17" width="12.5703125" style="3" bestFit="1" customWidth="1"/>
    <col min="18" max="16384" width="9.140625" style="3"/>
  </cols>
  <sheetData>
    <row r="1" spans="1:17" ht="30" customHeight="1" x14ac:dyDescent="0.25">
      <c r="A1" s="1"/>
      <c r="B1" s="2"/>
      <c r="C1" s="69" t="s">
        <v>24</v>
      </c>
      <c r="D1" s="69"/>
      <c r="E1" s="69"/>
      <c r="F1" s="69"/>
      <c r="G1" s="69"/>
      <c r="H1" s="69"/>
      <c r="I1" s="69"/>
      <c r="J1" s="69"/>
      <c r="K1" s="69"/>
      <c r="L1" s="69"/>
      <c r="M1" s="25"/>
      <c r="N1" s="3"/>
    </row>
    <row r="2" spans="1:17" ht="39" customHeight="1" x14ac:dyDescent="0.25">
      <c r="A2" s="1"/>
      <c r="B2" s="2"/>
      <c r="C2" s="69"/>
      <c r="D2" s="69"/>
      <c r="E2" s="69"/>
      <c r="F2" s="69"/>
      <c r="G2" s="69"/>
      <c r="H2" s="69"/>
      <c r="I2" s="69"/>
      <c r="J2" s="69"/>
      <c r="K2" s="69"/>
      <c r="L2" s="69"/>
      <c r="M2" s="24"/>
      <c r="N2" s="24"/>
    </row>
    <row r="3" spans="1:17" s="26" customFormat="1" ht="44.25" customHeight="1" x14ac:dyDescent="0.25">
      <c r="A3" s="28"/>
      <c r="B3" s="28"/>
      <c r="C3" s="73" t="s">
        <v>22</v>
      </c>
      <c r="D3" s="73"/>
      <c r="E3" s="73"/>
      <c r="F3" s="73"/>
      <c r="G3" s="73"/>
      <c r="H3" s="73"/>
      <c r="I3" s="73"/>
      <c r="J3" s="73"/>
      <c r="K3" s="73"/>
      <c r="L3" s="73"/>
      <c r="M3" s="28"/>
      <c r="N3" s="28"/>
    </row>
    <row r="4" spans="1:17" ht="15" customHeight="1" x14ac:dyDescent="0.25">
      <c r="A4" s="70" t="s">
        <v>11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</row>
    <row r="5" spans="1:17" ht="15.75" x14ac:dyDescent="0.25">
      <c r="A5" s="15"/>
      <c r="B5" s="4"/>
      <c r="C5" s="15"/>
      <c r="D5" s="15"/>
      <c r="E5" s="15"/>
      <c r="F5" s="15"/>
      <c r="G5" s="15"/>
      <c r="H5" s="15"/>
      <c r="I5" s="15"/>
      <c r="J5" s="12"/>
      <c r="K5" s="15"/>
      <c r="L5" s="15"/>
      <c r="M5" s="74" t="s">
        <v>25</v>
      </c>
      <c r="N5" s="74"/>
    </row>
    <row r="6" spans="1:17" ht="15.75" customHeight="1" x14ac:dyDescent="0.25">
      <c r="A6" s="71" t="s">
        <v>8</v>
      </c>
      <c r="B6" s="72"/>
      <c r="C6" s="47" t="s">
        <v>9</v>
      </c>
      <c r="D6" s="48"/>
      <c r="E6" s="48"/>
      <c r="F6" s="48"/>
      <c r="G6" s="48"/>
      <c r="H6" s="48"/>
      <c r="I6" s="48"/>
      <c r="J6" s="48"/>
      <c r="K6" s="48"/>
      <c r="L6" s="48"/>
      <c r="M6" s="48"/>
      <c r="N6" s="49"/>
    </row>
    <row r="7" spans="1:17" ht="15.75" customHeight="1" x14ac:dyDescent="0.25">
      <c r="A7" s="47" t="s">
        <v>15</v>
      </c>
      <c r="B7" s="48"/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9"/>
    </row>
    <row r="8" spans="1:17" ht="40.5" customHeight="1" x14ac:dyDescent="0.25">
      <c r="A8" s="64" t="s">
        <v>1</v>
      </c>
      <c r="B8" s="66" t="s">
        <v>13</v>
      </c>
      <c r="C8" s="68" t="s">
        <v>2</v>
      </c>
      <c r="D8" s="68" t="s">
        <v>0</v>
      </c>
      <c r="E8" s="62" t="s">
        <v>16</v>
      </c>
      <c r="F8" s="62"/>
      <c r="G8" s="62"/>
      <c r="H8" s="62"/>
      <c r="I8" s="62"/>
      <c r="J8" s="53" t="s">
        <v>3</v>
      </c>
      <c r="K8" s="54"/>
      <c r="L8" s="55"/>
      <c r="M8" s="62" t="s">
        <v>19</v>
      </c>
      <c r="N8" s="56" t="s">
        <v>12</v>
      </c>
    </row>
    <row r="9" spans="1:17" ht="110.25" customHeight="1" x14ac:dyDescent="0.25">
      <c r="A9" s="65"/>
      <c r="B9" s="67"/>
      <c r="C9" s="68"/>
      <c r="D9" s="68"/>
      <c r="E9" s="45" t="s">
        <v>29</v>
      </c>
      <c r="F9" s="45" t="s">
        <v>28</v>
      </c>
      <c r="G9" s="45" t="s">
        <v>27</v>
      </c>
      <c r="H9" s="27" t="s">
        <v>20</v>
      </c>
      <c r="I9" s="6" t="s">
        <v>21</v>
      </c>
      <c r="J9" s="13" t="s">
        <v>14</v>
      </c>
      <c r="K9" s="5" t="s">
        <v>4</v>
      </c>
      <c r="L9" s="5" t="s">
        <v>5</v>
      </c>
      <c r="M9" s="63"/>
      <c r="N9" s="57"/>
    </row>
    <row r="10" spans="1:17" ht="18.75" customHeight="1" thickBot="1" x14ac:dyDescent="0.3">
      <c r="A10" s="16">
        <v>1</v>
      </c>
      <c r="B10" s="17">
        <v>2</v>
      </c>
      <c r="C10" s="18">
        <v>3</v>
      </c>
      <c r="D10" s="19">
        <v>4</v>
      </c>
      <c r="E10" s="20">
        <v>5</v>
      </c>
      <c r="F10" s="20">
        <v>6</v>
      </c>
      <c r="G10" s="20">
        <v>7</v>
      </c>
      <c r="H10" s="20">
        <v>8</v>
      </c>
      <c r="I10" s="20">
        <v>9</v>
      </c>
      <c r="J10" s="19">
        <v>10</v>
      </c>
      <c r="K10" s="19">
        <v>11</v>
      </c>
      <c r="L10" s="19">
        <v>12</v>
      </c>
      <c r="M10" s="21">
        <v>13</v>
      </c>
      <c r="N10" s="22">
        <v>14</v>
      </c>
    </row>
    <row r="11" spans="1:17" s="36" customFormat="1" ht="22.5" x14ac:dyDescent="0.25">
      <c r="A11" s="37">
        <v>1</v>
      </c>
      <c r="B11" s="46" t="s">
        <v>26</v>
      </c>
      <c r="C11" s="40" t="s">
        <v>23</v>
      </c>
      <c r="D11" s="41">
        <v>2</v>
      </c>
      <c r="E11" s="43">
        <v>195000</v>
      </c>
      <c r="F11" s="44">
        <v>198000</v>
      </c>
      <c r="G11" s="43">
        <v>200000</v>
      </c>
      <c r="H11" s="38"/>
      <c r="I11" s="38"/>
      <c r="J11" s="29">
        <f>ROUND(AVERAGE(E11,F11,G11,H11,I11),2)</f>
        <v>197666.67</v>
      </c>
      <c r="K11" s="30">
        <f>STDEV(E11:I11)</f>
        <v>2516.6114784235833</v>
      </c>
      <c r="L11" s="30">
        <f>K11/J11*100</f>
        <v>1.2731592424881661</v>
      </c>
      <c r="M11" s="29">
        <f>MIN(E11,F11,G11)</f>
        <v>195000</v>
      </c>
      <c r="N11" s="31">
        <f>M11*D11</f>
        <v>390000</v>
      </c>
      <c r="P11" s="39"/>
    </row>
    <row r="12" spans="1:17" ht="36" customHeight="1" x14ac:dyDescent="0.25">
      <c r="A12" s="60" t="s">
        <v>6</v>
      </c>
      <c r="B12" s="60"/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1"/>
      <c r="N12" s="32">
        <f>SUM(N11:N11)</f>
        <v>390000</v>
      </c>
      <c r="P12" s="14"/>
    </row>
    <row r="13" spans="1:17" s="26" customFormat="1" ht="31.5" customHeight="1" x14ac:dyDescent="0.25">
      <c r="A13" s="8" t="s">
        <v>7</v>
      </c>
      <c r="B13" s="8"/>
      <c r="C13" s="8"/>
      <c r="D13" s="8"/>
      <c r="E13" s="8"/>
      <c r="F13" s="8"/>
      <c r="G13" s="8"/>
      <c r="H13" s="8"/>
      <c r="I13" s="8"/>
      <c r="J13" s="7">
        <f>N12</f>
        <v>390000</v>
      </c>
      <c r="K13" s="8" t="s">
        <v>10</v>
      </c>
      <c r="L13" s="8"/>
      <c r="M13" s="8"/>
      <c r="N13" s="9"/>
    </row>
    <row r="14" spans="1:17" ht="15.75" customHeight="1" x14ac:dyDescent="0.25">
      <c r="A14" s="8"/>
      <c r="B14" s="8"/>
      <c r="C14" s="8"/>
      <c r="D14" s="8"/>
      <c r="E14" s="8"/>
      <c r="F14" s="8"/>
      <c r="G14" s="8"/>
      <c r="H14" s="8"/>
      <c r="I14" s="8"/>
      <c r="J14" s="7"/>
      <c r="K14" s="8"/>
      <c r="L14" s="8"/>
      <c r="M14" s="8"/>
      <c r="N14" s="9"/>
      <c r="O14" s="33"/>
      <c r="P14" s="14"/>
      <c r="Q14" s="14"/>
    </row>
    <row r="15" spans="1:17" x14ac:dyDescent="0.25">
      <c r="A15" s="51" t="s">
        <v>17</v>
      </c>
      <c r="B15" s="51"/>
      <c r="C15" s="51"/>
      <c r="D15" s="51"/>
      <c r="E15" s="51"/>
      <c r="F15" s="51"/>
      <c r="G15" s="51"/>
      <c r="H15" s="51"/>
      <c r="I15" s="51"/>
      <c r="J15" s="51"/>
      <c r="K15" s="51"/>
      <c r="L15" s="51"/>
      <c r="M15" s="51"/>
      <c r="N15" s="51"/>
      <c r="O15" s="42"/>
      <c r="P15" s="14"/>
      <c r="Q15" s="14"/>
    </row>
    <row r="16" spans="1:17" ht="15.75" customHeight="1" x14ac:dyDescent="0.25">
      <c r="A16" s="52" t="s">
        <v>18</v>
      </c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33"/>
      <c r="P16" s="14"/>
      <c r="Q16" s="14"/>
    </row>
    <row r="17" spans="1:14" x14ac:dyDescent="0.25">
      <c r="A17" s="58"/>
      <c r="B17" s="58"/>
      <c r="C17" s="59"/>
      <c r="D17" s="59"/>
      <c r="E17" s="59"/>
      <c r="F17" s="59"/>
      <c r="G17" s="59"/>
      <c r="H17" s="59"/>
      <c r="I17" s="59"/>
      <c r="J17" s="59"/>
      <c r="K17" s="33"/>
      <c r="L17" s="33"/>
      <c r="M17" s="33"/>
      <c r="N17" s="35"/>
    </row>
    <row r="18" spans="1:14" x14ac:dyDescent="0.25">
      <c r="A18" s="42"/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</row>
    <row r="19" spans="1:14" x14ac:dyDescent="0.25">
      <c r="A19" s="50"/>
      <c r="B19" s="50"/>
      <c r="C19" s="50"/>
      <c r="D19" s="50"/>
      <c r="E19" s="50"/>
      <c r="F19" s="50"/>
      <c r="G19" s="50"/>
      <c r="H19" s="50"/>
      <c r="I19" s="50"/>
      <c r="J19" s="34"/>
      <c r="K19" s="33"/>
      <c r="L19" s="33"/>
      <c r="M19" s="33"/>
      <c r="N19" s="34"/>
    </row>
    <row r="20" spans="1:14" x14ac:dyDescent="0.25">
      <c r="J20" s="23"/>
    </row>
    <row r="22" spans="1:14" ht="42" customHeight="1" x14ac:dyDescent="0.25"/>
    <row r="24" spans="1:14" ht="36.75" customHeight="1" x14ac:dyDescent="0.25"/>
    <row r="31" spans="1:14" ht="35.25" customHeight="1" x14ac:dyDescent="0.25"/>
  </sheetData>
  <sheetProtection deleteColumns="0"/>
  <mergeCells count="20">
    <mergeCell ref="C1:L2"/>
    <mergeCell ref="A4:N4"/>
    <mergeCell ref="A6:B6"/>
    <mergeCell ref="C6:N6"/>
    <mergeCell ref="C3:L3"/>
    <mergeCell ref="M5:N5"/>
    <mergeCell ref="A7:N7"/>
    <mergeCell ref="A19:I19"/>
    <mergeCell ref="A15:N15"/>
    <mergeCell ref="A16:N16"/>
    <mergeCell ref="J8:L8"/>
    <mergeCell ref="N8:N9"/>
    <mergeCell ref="A17:J17"/>
    <mergeCell ref="A12:M12"/>
    <mergeCell ref="M8:M9"/>
    <mergeCell ref="A8:A9"/>
    <mergeCell ref="B8:B9"/>
    <mergeCell ref="C8:C9"/>
    <mergeCell ref="D8:D9"/>
    <mergeCell ref="E8:I8"/>
  </mergeCells>
  <pageMargins left="0.7" right="0.7" top="0.75" bottom="0.75" header="0.3" footer="0.3"/>
  <pageSetup paperSize="9" scale="6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2026-06-25T07:14:00Z</dcterms:modified>
</cp:coreProperties>
</file>