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cuments\Титова\44 ФЗ\2. п. 4\Экспертиза ЭМ\"/>
    </mc:Choice>
  </mc:AlternateContent>
  <xr:revisionPtr revIDLastSave="0" documentId="8_{3410440A-3B52-4FEA-8BC2-ED07A760F01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сл.зап)'!$A$1:$O$16</definedName>
  </definedNames>
  <calcPr calcId="191029"/>
</workbook>
</file>

<file path=xl/calcChain.xml><?xml version="1.0" encoding="utf-8"?>
<calcChain xmlns="http://schemas.openxmlformats.org/spreadsheetml/2006/main">
  <c r="I8" i="4" l="1"/>
  <c r="J8" i="4" s="1"/>
  <c r="K8" i="4"/>
  <c r="L8" i="4"/>
  <c r="M8" i="4" l="1"/>
  <c r="J9" i="4"/>
</calcChain>
</file>

<file path=xl/sharedStrings.xml><?xml version="1.0" encoding="utf-8"?>
<sst xmlns="http://schemas.openxmlformats.org/spreadsheetml/2006/main" count="29" uniqueCount="29">
  <si>
    <t>№ п/п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</si>
  <si>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</si>
  <si>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</si>
  <si>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</si>
  <si>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</si>
  <si>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>Определена и обоснована методом сопоставимых рыночных цен (анализа рынка)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</si>
  <si>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</si>
  <si>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</si>
  <si>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</si>
  <si>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</si>
  <si>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</si>
  <si>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</si>
  <si>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&lt;ц - цены единицы прод-ции, руб., в соответствии с КП на минимальную сумму</t>
  </si>
  <si>
    <t>_____________________________</t>
  </si>
  <si>
    <t xml:space="preserve">                                Цена договора(контракта)</t>
  </si>
  <si>
    <t>с осуществлением сбора и анализа общедоступной ценовой информации.</t>
  </si>
  <si>
    <t>Наименование услуги</t>
  </si>
  <si>
    <t>усл. ед</t>
  </si>
  <si>
    <t xml:space="preserve">Наименьшая цена договора (контракта), заключаемого с единственным поставщиком, в соответствии с  наименьшей ценой из имеющихся КП </t>
  </si>
  <si>
    <t xml:space="preserve">74.90.19.190 </t>
  </si>
  <si>
    <t>ИЦИ №1 Запрос                          1462/26-0-0 от 24.06.2026
ИЦИ вх. № 2594/26-0-0 от 24.06.2026</t>
  </si>
  <si>
    <t>ИЦИ №3 Запрос                          1462/26-0-0 от 24.06.2026
ИЦИ вх. №2633/26-0-0 от 26.06.2026</t>
  </si>
  <si>
    <t>Оказание услуг по проведению экспертизы на соответствие выполненных работ требованиям контракта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</si>
  <si>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шести 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</si>
  <si>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ИЦИ №2 Запрос                          1462/26-0-0 от 24.06.2026
ИЦИ вх. №2645/26-0-0 от 29.06.2026</t>
  </si>
  <si>
    <r>
      <t xml:space="preserve">V - коэф-нт вариации 
</t>
    </r>
    <r>
      <rPr>
        <b/>
        <i/>
        <sz val="10"/>
        <rFont val="Times New Roman"/>
        <family val="1"/>
        <charset val="204"/>
      </rPr>
      <t>(не должен превышать 33%)</t>
    </r>
  </si>
  <si>
    <t xml:space="preserve">Расчет начальной (максимальной) цены контракта на оказание услуг по проведению экспертизы на соответствие выполненных рабт требованим контракта                          </t>
  </si>
  <si>
    <t xml:space="preserve">Начальная (максимальная) цена контракта составляет: 58 850 рублей 00 копеек (Пятьдесят восемь тысяч восемьсот пятьдесят) руб. 00 копеек, в т.ч. НДС </t>
  </si>
  <si>
    <t>Титова А.Д.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</si>
</sst>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\ _₽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6" applyFont="1"/>
    <xf numFmtId="0" fontId="8" fillId="0" borderId="0" xfId="6" applyFont="1"/>
    <xf numFmtId="0" fontId="4" fillId="0" borderId="0" xfId="6" applyFont="1" applyBorder="1"/>
    <xf numFmtId="0" fontId="4" fillId="0" borderId="0" xfId="6" applyFont="1" applyAlignment="1">
      <alignment horizontal="left"/>
    </xf>
    <xf numFmtId="165" fontId="10" fillId="0" borderId="2" xfId="0" applyNumberFormat="1" applyFont="1" applyFill="1" applyBorder="1" applyAlignment="1">
      <alignment horizontal="center" vertical="center"/>
    </xf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4" fillId="0" borderId="0" xfId="6" applyFont="1" applyFill="1" applyBorder="1"/>
    <xf numFmtId="0" fontId="7" fillId="0" borderId="0" xfId="6" applyFont="1" applyFill="1" applyAlignment="1">
      <alignment horizontal="center"/>
    </xf>
    <xf numFmtId="0" fontId="4" fillId="0" borderId="0" xfId="6" applyFont="1" applyFill="1" applyAlignment="1">
      <alignment horizontal="center" wrapText="1" shrinkToFit="1"/>
    </xf>
    <xf numFmtId="0" fontId="7" fillId="0" borderId="0" xfId="6" applyFont="1" applyFill="1" applyAlignment="1"/>
    <xf numFmtId="0" fontId="4" fillId="0" borderId="0" xfId="6" applyFont="1" applyFill="1" applyAlignment="1">
      <alignment horizontal="center"/>
    </xf>
    <xf numFmtId="0" fontId="5" fillId="0" borderId="0" xfId="6" applyFont="1" applyFill="1" applyAlignment="1">
      <alignment horizontal="center"/>
    </xf>
    <xf numFmtId="0" fontId="5" fillId="0" borderId="0" xfId="6" applyFont="1" applyFill="1" applyAlignment="1">
      <alignment horizontal="left"/>
    </xf>
    <xf numFmtId="165" fontId="10" fillId="0" borderId="2" xfId="0" applyNumberFormat="1" applyFont="1" applyFill="1" applyBorder="1" applyAlignment="1">
      <alignment horizontal="right" vertical="center"/>
    </xf>
    <xf numFmtId="0" fontId="4" fillId="0" borderId="0" xfId="6" applyFont="1" applyAlignment="1">
      <alignment horizontal="left"/>
    </xf>
    <xf numFmtId="0" fontId="9" fillId="0" borderId="1" xfId="6" applyFont="1" applyFill="1" applyBorder="1" applyAlignment="1">
      <alignment horizontal="center" vertical="center" wrapText="1"/>
    </xf>
    <xf numFmtId="0" fontId="5" fillId="0" borderId="0" xfId="6" applyFont="1" applyAlignment="1">
      <alignment horizontal="left"/>
    </xf>
    <xf numFmtId="0" fontId="13" fillId="0" borderId="0" xfId="6" applyFont="1" applyAlignment="1">
      <alignment horizontal="center" vertical="center" wrapText="1"/>
    </xf>
    <xf numFmtId="0" fontId="13" fillId="0" borderId="0" xfId="6" applyFont="1" applyAlignment="1">
      <alignment vertical="center" wrapText="1"/>
    </xf>
    <xf numFmtId="0" fontId="10" fillId="0" borderId="0" xfId="6" applyFont="1" applyBorder="1"/>
    <xf numFmtId="0" fontId="13" fillId="0" borderId="0" xfId="6" applyFont="1" applyAlignment="1">
      <alignment horizontal="center" vertical="top" wrapText="1"/>
    </xf>
    <xf numFmtId="0" fontId="10" fillId="0" borderId="0" xfId="6" applyFont="1"/>
    <xf numFmtId="0" fontId="12" fillId="0" borderId="0" xfId="6" applyFont="1" applyAlignment="1">
      <alignment horizontal="center" vertical="center" wrapText="1"/>
    </xf>
    <xf numFmtId="0" fontId="12" fillId="0" borderId="0" xfId="6" applyFont="1" applyAlignment="1">
      <alignment horizontal="left" vertical="top" wrapText="1"/>
    </xf>
    <xf numFmtId="0" fontId="12" fillId="0" borderId="0" xfId="6" applyFont="1"/>
    <xf numFmtId="0" fontId="12" fillId="0" borderId="0" xfId="6" applyFont="1" applyBorder="1"/>
    <xf numFmtId="0" fontId="9" fillId="0" borderId="1" xfId="6" applyFont="1" applyBorder="1" applyAlignment="1">
      <alignment horizontal="center" vertical="top" wrapText="1"/>
    </xf>
    <xf numFmtId="0" fontId="15" fillId="0" borderId="1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5" fillId="0" borderId="4" xfId="6" applyFont="1" applyFill="1" applyBorder="1" applyAlignment="1">
      <alignment horizontal="center" vertical="center" wrapText="1"/>
    </xf>
    <xf numFmtId="0" fontId="15" fillId="0" borderId="0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1" fontId="12" fillId="0" borderId="1" xfId="6" applyNumberFormat="1" applyFont="1" applyFill="1" applyBorder="1" applyAlignment="1">
      <alignment horizontal="center" vertical="center" wrapText="1"/>
    </xf>
    <xf numFmtId="10" fontId="12" fillId="0" borderId="1" xfId="6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" xfId="6" applyFont="1" applyFill="1" applyBorder="1" applyAlignment="1">
      <alignment horizontal="center" vertical="center"/>
    </xf>
    <xf numFmtId="0" fontId="12" fillId="0" borderId="0" xfId="6" applyFont="1" applyBorder="1" applyAlignment="1">
      <alignment horizontal="center" vertical="center"/>
    </xf>
    <xf numFmtId="0" fontId="12" fillId="2" borderId="0" xfId="6" applyFont="1" applyFill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7" fillId="0" borderId="0" xfId="6" applyFont="1" applyFill="1" applyAlignment="1">
      <alignment horizontal="left"/>
    </xf>
    <xf numFmtId="0" fontId="7" fillId="0" borderId="0" xfId="6" applyFont="1" applyFill="1" applyAlignment="1">
      <alignment horizontal="center"/>
    </xf>
    <xf numFmtId="0" fontId="4" fillId="0" borderId="0" xfId="6" applyFont="1" applyAlignment="1">
      <alignment horizontal="left"/>
    </xf>
    <xf numFmtId="0" fontId="11" fillId="0" borderId="0" xfId="6" applyFont="1" applyFill="1" applyAlignment="1">
      <alignment horizontal="center" vertical="center" wrapText="1"/>
    </xf>
    <xf numFmtId="0" fontId="4" fillId="0" borderId="0" xfId="6" applyFont="1" applyFill="1" applyAlignment="1">
      <alignment horizontal="center" wrapText="1" shrinkToFit="1"/>
    </xf>
    <xf numFmtId="0" fontId="4" fillId="0" borderId="0" xfId="6" applyFont="1" applyFill="1" applyAlignment="1">
      <alignment horizontal="center"/>
    </xf>
    <xf numFmtId="0" fontId="9" fillId="0" borderId="4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3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9" fillId="0" borderId="5" xfId="6" applyFont="1" applyBorder="1" applyAlignment="1">
      <alignment horizontal="center" vertical="center" wrapText="1"/>
    </xf>
    <xf numFmtId="0" fontId="9" fillId="0" borderId="3" xfId="6" applyFont="1" applyBorder="1" applyAlignment="1">
      <alignment horizontal="center" vertical="center" wrapText="1"/>
    </xf>
    <xf numFmtId="0" fontId="9" fillId="0" borderId="2" xfId="6" applyFont="1" applyBorder="1" applyAlignment="1">
      <alignment horizontal="center" vertical="center" wrapText="1"/>
    </xf>
    <xf numFmtId="0" fontId="5" fillId="0" borderId="0" xfId="6" applyFont="1" applyFill="1" applyAlignment="1">
      <alignment horizontal="center"/>
    </xf>
    <xf numFmtId="0" fontId="9" fillId="0" borderId="0" xfId="6" applyFont="1" applyFill="1" applyBorder="1" applyAlignment="1">
      <alignment horizontal="left" wrapText="1"/>
    </xf>
    <xf numFmtId="0" fontId="9" fillId="0" borderId="0" xfId="6" applyFont="1" applyFill="1" applyBorder="1" applyAlignment="1">
      <alignment horizontal="left"/>
    </xf>
    <xf numFmtId="0" fontId="5" fillId="0" borderId="0" xfId="6" applyFont="1" applyFill="1" applyAlignment="1">
      <alignment horizontal="left"/>
    </xf>
    <xf numFmtId="4" fontId="9" fillId="0" borderId="4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4" fontId="9" fillId="0" borderId="7" xfId="0" applyNumberFormat="1" applyFont="1" applyFill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  <xf numFmtId="0" fontId="12" fillId="0" borderId="7" xfId="6" applyFont="1" applyBorder="1" applyAlignment="1">
      <alignment horizontal="center" vertical="center" wrapText="1"/>
    </xf>
    <xf numFmtId="0" fontId="13" fillId="0" borderId="0" xfId="6" applyFont="1" applyAlignment="1">
      <alignment horizont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6" applyFont="1" applyFill="1" applyAlignment="1">
      <alignment horizontal="center" vertical="top" wrapText="1"/>
    </xf>
    <xf numFmtId="0" fontId="9" fillId="0" borderId="0" xfId="6" applyFont="1" applyBorder="1" applyAlignment="1">
      <alignment horizontal="center" vertical="center" wrapText="1"/>
    </xf>
    <xf numFmtId="0" fontId="12" fillId="0" borderId="8" xfId="6" applyFont="1" applyBorder="1" applyAlignment="1">
      <alignment horizontal="left" vertical="top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10</xdr:col>
      <xdr:colOff>177054</xdr:colOff>
      <xdr:row>5</xdr:row>
      <xdr:rowOff>753035</xdr:rowOff>
    </xdr:from>
    <xdr:to>
      <xdr:col>10</xdr:col>
      <xdr:colOff>805207</xdr:colOff>
      <xdr:row>5</xdr:row>
      <xdr:rowOff>1295400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578354" y="3486710"/>
          <a:ext cx="628153" cy="542365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7"/>
  <sheetViews>
    <sheetView tabSelected="1" view="pageBreakPreview" zoomScaleNormal="100" zoomScaleSheetLayoutView="100" workbookViewId="0">
      <selection activeCell="K14" sqref="K14"/>
    </sheetView>
  </sheetViews>
  <sheetFormatPr defaultColWidth="7.5703125" defaultRowHeight="12.75" x14ac:dyDescent="0.2"/>
  <cols>
    <col min="1" max="1" width="4.7109375" style="1" customWidth="1"/>
    <col min="2" max="2" width="39.85546875" style="1" customWidth="1"/>
    <col min="3" max="3" width="17.42578125" style="1" customWidth="1"/>
    <col min="4" max="4" width="17" style="1" customWidth="1"/>
    <col min="5" max="5" width="18.140625" style="1" customWidth="1"/>
    <col min="6" max="6" width="10.140625" style="1" customWidth="1"/>
    <col min="7" max="8" width="9.42578125" style="1" customWidth="1"/>
    <col min="9" max="9" width="13" style="1" customWidth="1"/>
    <col min="10" max="10" width="16.85546875" style="1" customWidth="1"/>
    <col min="11" max="13" width="14.7109375" style="1" customWidth="1"/>
    <col min="14" max="16" width="12.85546875" style="1" customWidth="1"/>
    <col min="17" max="17" width="15.5703125" style="3" customWidth="1"/>
    <col min="18" max="16384" width="7.5703125" style="1"/>
  </cols>
  <sheetData>
    <row r="1" spans="1:17" s="2" customFormat="1" ht="38.25" customHeight="1" x14ac:dyDescent="0.25">
      <c r="A1" s="70" t="s">
        <v>26</v>
      </c>
      <c r="B1" s="70"/>
      <c r="C1" s="70"/>
      <c r="D1" s="70"/>
      <c r="E1" s="70"/>
      <c r="F1" s="70"/>
      <c r="G1" s="70"/>
      <c r="H1" s="70"/>
      <c r="I1" s="70"/>
      <c r="J1" s="70"/>
      <c r="K1" s="19"/>
      <c r="L1" s="19"/>
      <c r="M1" s="19"/>
      <c r="N1" s="20"/>
      <c r="O1" s="20"/>
      <c r="P1" s="20"/>
      <c r="Q1" s="21"/>
    </row>
    <row r="2" spans="1:17" s="2" customFormat="1" ht="14.25" customHeight="1" x14ac:dyDescent="0.25">
      <c r="A2" s="69" t="s">
        <v>5</v>
      </c>
      <c r="B2" s="69"/>
      <c r="C2" s="69"/>
      <c r="D2" s="69"/>
      <c r="E2" s="69"/>
      <c r="F2" s="69"/>
      <c r="G2" s="69"/>
      <c r="H2" s="69"/>
      <c r="I2" s="69"/>
      <c r="J2" s="69"/>
      <c r="K2" s="19"/>
      <c r="L2" s="19"/>
      <c r="M2" s="19"/>
      <c r="N2" s="20"/>
      <c r="O2" s="20"/>
      <c r="P2" s="20"/>
      <c r="Q2" s="21"/>
    </row>
    <row r="3" spans="1:17" s="2" customFormat="1" ht="19.5" customHeight="1" x14ac:dyDescent="0.25">
      <c r="A3" s="71" t="s">
        <v>15</v>
      </c>
      <c r="B3" s="71"/>
      <c r="C3" s="71"/>
      <c r="D3" s="71"/>
      <c r="E3" s="71"/>
      <c r="F3" s="71"/>
      <c r="G3" s="71"/>
      <c r="H3" s="71"/>
      <c r="I3" s="71"/>
      <c r="J3" s="71"/>
      <c r="K3" s="22"/>
      <c r="L3" s="22"/>
      <c r="M3" s="22"/>
      <c r="N3" s="23"/>
      <c r="O3" s="23"/>
      <c r="P3" s="23"/>
      <c r="Q3" s="21"/>
    </row>
    <row r="4" spans="1:17" ht="80.25" customHeight="1" x14ac:dyDescent="0.2">
      <c r="A4" s="24"/>
      <c r="B4" s="73" t="s">
        <v>23</v>
      </c>
      <c r="C4" s="73"/>
      <c r="D4" s="73"/>
      <c r="E4" s="73"/>
      <c r="F4" s="73"/>
      <c r="G4" s="73"/>
      <c r="H4" s="73"/>
      <c r="I4" s="73"/>
      <c r="J4" s="73"/>
      <c r="K4" s="25"/>
      <c r="L4" s="25"/>
      <c r="M4" s="25"/>
      <c r="N4" s="26"/>
      <c r="O4" s="26"/>
      <c r="P4" s="26"/>
      <c r="Q4" s="27"/>
    </row>
    <row r="5" spans="1:17" ht="88.5" customHeight="1" x14ac:dyDescent="0.2">
      <c r="A5" s="57" t="s">
        <v>0</v>
      </c>
      <c r="B5" s="57" t="s">
        <v>16</v>
      </c>
      <c r="C5" s="51" t="s">
        <v>1</v>
      </c>
      <c r="D5" s="52"/>
      <c r="E5" s="53"/>
      <c r="F5" s="57" t="s">
        <v>11</v>
      </c>
      <c r="G5" s="57" t="s">
        <v>10</v>
      </c>
      <c r="H5" s="57" t="s">
        <v>2</v>
      </c>
      <c r="I5" s="57" t="s">
        <v>12</v>
      </c>
      <c r="J5" s="57" t="s">
        <v>18</v>
      </c>
      <c r="K5" s="51" t="s">
        <v>7</v>
      </c>
      <c r="L5" s="52"/>
      <c r="M5" s="53"/>
      <c r="N5" s="57" t="s">
        <v>6</v>
      </c>
      <c r="O5" s="54" t="s">
        <v>4</v>
      </c>
      <c r="P5" s="56"/>
      <c r="Q5" s="72"/>
    </row>
    <row r="6" spans="1:17" ht="116.25" customHeight="1" x14ac:dyDescent="0.2">
      <c r="A6" s="58"/>
      <c r="B6" s="58"/>
      <c r="C6" s="17" t="s">
        <v>20</v>
      </c>
      <c r="D6" s="17" t="s">
        <v>24</v>
      </c>
      <c r="E6" s="17" t="s">
        <v>21</v>
      </c>
      <c r="F6" s="58"/>
      <c r="G6" s="58"/>
      <c r="H6" s="58"/>
      <c r="I6" s="58"/>
      <c r="J6" s="58"/>
      <c r="K6" s="28" t="s">
        <v>8</v>
      </c>
      <c r="L6" s="28" t="s">
        <v>9</v>
      </c>
      <c r="M6" s="28" t="s">
        <v>25</v>
      </c>
      <c r="N6" s="58"/>
      <c r="O6" s="55"/>
      <c r="P6" s="56"/>
      <c r="Q6" s="72"/>
    </row>
    <row r="7" spans="1:17" ht="15.75" customHeight="1" x14ac:dyDescent="0.2">
      <c r="A7" s="29">
        <v>1</v>
      </c>
      <c r="B7" s="30">
        <v>2</v>
      </c>
      <c r="C7" s="29">
        <v>3</v>
      </c>
      <c r="D7" s="29">
        <v>4</v>
      </c>
      <c r="E7" s="30">
        <v>5</v>
      </c>
      <c r="F7" s="29">
        <v>6</v>
      </c>
      <c r="G7" s="30">
        <v>7</v>
      </c>
      <c r="H7" s="29">
        <v>8</v>
      </c>
      <c r="I7" s="31">
        <v>9</v>
      </c>
      <c r="J7" s="32">
        <v>10</v>
      </c>
      <c r="K7" s="29">
        <v>11</v>
      </c>
      <c r="L7" s="29">
        <v>12</v>
      </c>
      <c r="M7" s="29">
        <v>13</v>
      </c>
      <c r="N7" s="29">
        <v>14</v>
      </c>
      <c r="O7" s="29">
        <v>15</v>
      </c>
      <c r="P7" s="33"/>
      <c r="Q7" s="33"/>
    </row>
    <row r="8" spans="1:17" ht="84" customHeight="1" x14ac:dyDescent="0.2">
      <c r="A8" s="34">
        <v>1</v>
      </c>
      <c r="B8" s="35" t="s">
        <v>22</v>
      </c>
      <c r="C8" s="36">
        <v>58850</v>
      </c>
      <c r="D8" s="36">
        <v>66000</v>
      </c>
      <c r="E8" s="36">
        <v>83000</v>
      </c>
      <c r="F8" s="37" t="s">
        <v>17</v>
      </c>
      <c r="G8" s="37">
        <v>1</v>
      </c>
      <c r="H8" s="38">
        <v>3</v>
      </c>
      <c r="I8" s="36">
        <f>C8</f>
        <v>58850</v>
      </c>
      <c r="J8" s="15">
        <f>G8*I8</f>
        <v>58850</v>
      </c>
      <c r="K8" s="5">
        <f>ROUND((AVERAGE(C8:E8)),2)</f>
        <v>69283.33</v>
      </c>
      <c r="L8" s="5">
        <f>ROUND(_xlfn.STDEV.S(C8:E8),2)</f>
        <v>12405.27</v>
      </c>
      <c r="M8" s="39">
        <f>L8/K8</f>
        <v>0.17905129560025479</v>
      </c>
      <c r="N8" s="40" t="s">
        <v>19</v>
      </c>
      <c r="O8" s="41">
        <v>226</v>
      </c>
      <c r="P8" s="42"/>
      <c r="Q8" s="43"/>
    </row>
    <row r="9" spans="1:17" ht="16.5" customHeight="1" x14ac:dyDescent="0.2">
      <c r="A9" s="66"/>
      <c r="B9" s="67"/>
      <c r="C9" s="67"/>
      <c r="D9" s="67"/>
      <c r="E9" s="68"/>
      <c r="F9" s="63" t="s">
        <v>14</v>
      </c>
      <c r="G9" s="64"/>
      <c r="H9" s="64"/>
      <c r="I9" s="65"/>
      <c r="J9" s="15">
        <f>SUM(J8:J8)</f>
        <v>58850</v>
      </c>
      <c r="K9" s="5"/>
      <c r="L9" s="5"/>
      <c r="M9" s="39"/>
      <c r="N9" s="44"/>
      <c r="O9" s="44"/>
      <c r="P9" s="42"/>
      <c r="Q9" s="43"/>
    </row>
    <row r="10" spans="1:17" ht="37.5" customHeight="1" x14ac:dyDescent="0.2">
      <c r="A10" s="60" t="s">
        <v>27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</row>
    <row r="11" spans="1:17" ht="33" hidden="1" customHeight="1" x14ac:dyDescent="0.2">
      <c r="A11" s="6"/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8"/>
    </row>
    <row r="12" spans="1:17" x14ac:dyDescent="0.2">
      <c r="A12" s="62"/>
      <c r="B12" s="62"/>
      <c r="C12" s="50"/>
      <c r="D12" s="50"/>
      <c r="E12" s="6"/>
      <c r="F12" s="6"/>
      <c r="G12" s="59"/>
      <c r="H12" s="59"/>
      <c r="I12" s="7"/>
      <c r="J12" s="7"/>
      <c r="K12" s="7"/>
      <c r="L12" s="7"/>
      <c r="M12" s="7"/>
      <c r="N12" s="7"/>
      <c r="O12" s="7"/>
      <c r="P12" s="7"/>
      <c r="Q12" s="8"/>
    </row>
    <row r="13" spans="1:17" x14ac:dyDescent="0.2">
      <c r="A13" s="14"/>
      <c r="B13" s="14"/>
      <c r="C13" s="12"/>
      <c r="D13" s="12"/>
      <c r="E13" s="6"/>
      <c r="F13" s="6"/>
      <c r="G13" s="13"/>
      <c r="H13" s="13"/>
      <c r="I13" s="7"/>
      <c r="J13" s="7"/>
      <c r="K13" s="7"/>
      <c r="L13" s="7"/>
      <c r="M13" s="7"/>
      <c r="N13" s="7"/>
      <c r="O13" s="7"/>
      <c r="P13" s="7"/>
      <c r="Q13" s="8"/>
    </row>
    <row r="14" spans="1:17" ht="24.75" customHeight="1" x14ac:dyDescent="0.2">
      <c r="A14" s="45" t="s">
        <v>3</v>
      </c>
      <c r="B14" s="45"/>
      <c r="C14" s="48"/>
      <c r="D14" s="48"/>
      <c r="E14" s="48"/>
      <c r="F14" s="48"/>
      <c r="G14" s="46" t="s">
        <v>13</v>
      </c>
      <c r="H14" s="46"/>
      <c r="I14" s="46"/>
      <c r="J14" s="46"/>
      <c r="K14" s="9" t="s">
        <v>28</v>
      </c>
    </row>
    <row r="15" spans="1:17" x14ac:dyDescent="0.2">
      <c r="A15" s="16"/>
      <c r="B15" s="18"/>
      <c r="C15" s="47"/>
      <c r="D15" s="47"/>
      <c r="E15" s="47"/>
      <c r="F15" s="4"/>
    </row>
    <row r="16" spans="1:17" x14ac:dyDescent="0.2">
      <c r="A16" s="16"/>
      <c r="B16" s="16"/>
    </row>
    <row r="17" spans="1:12" ht="9" customHeight="1" x14ac:dyDescent="0.2">
      <c r="A17" s="45"/>
      <c r="B17" s="45"/>
      <c r="C17" s="49"/>
      <c r="D17" s="49"/>
      <c r="E17" s="49"/>
      <c r="F17" s="49"/>
      <c r="G17" s="10"/>
      <c r="H17" s="11"/>
      <c r="I17" s="11"/>
      <c r="J17" s="11"/>
      <c r="K17" s="45"/>
      <c r="L17" s="45"/>
    </row>
  </sheetData>
  <sheetProtection formatCells="0" insertRows="0" deleteRows="0"/>
  <mergeCells count="30">
    <mergeCell ref="A2:J2"/>
    <mergeCell ref="A1:J1"/>
    <mergeCell ref="A3:J3"/>
    <mergeCell ref="N5:N6"/>
    <mergeCell ref="Q5:Q6"/>
    <mergeCell ref="B4:J4"/>
    <mergeCell ref="B5:B6"/>
    <mergeCell ref="C12:D12"/>
    <mergeCell ref="K5:M5"/>
    <mergeCell ref="O5:O6"/>
    <mergeCell ref="P5:P6"/>
    <mergeCell ref="F5:F6"/>
    <mergeCell ref="G12:H12"/>
    <mergeCell ref="A10:Q10"/>
    <mergeCell ref="A12:B12"/>
    <mergeCell ref="F9:I9"/>
    <mergeCell ref="A9:E9"/>
    <mergeCell ref="J5:J6"/>
    <mergeCell ref="I5:I6"/>
    <mergeCell ref="A5:A6"/>
    <mergeCell ref="H5:H6"/>
    <mergeCell ref="G5:G6"/>
    <mergeCell ref="C5:E5"/>
    <mergeCell ref="K17:L17"/>
    <mergeCell ref="G14:J14"/>
    <mergeCell ref="C15:E15"/>
    <mergeCell ref="A14:B14"/>
    <mergeCell ref="C14:F14"/>
    <mergeCell ref="C17:F17"/>
    <mergeCell ref="A17:B17"/>
  </mergeCells>
  <conditionalFormatting sqref="M8:M9">
    <cfRule type="cellIs" dxfId="1" priority="3" operator="greaterThan">
      <formula>0.33</formula>
    </cfRule>
  </conditionalFormatting>
  <conditionalFormatting sqref="Q8">
    <cfRule type="cellIs" dxfId="0" priority="2" operator="greaterThan">
      <formula>33</formula>
    </cfRule>
  </conditionalFormatting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2023-07-27T07:50:55Z</cp:lastPrinted>
  <dcterms:created xsi:type="dcterms:W3CDTF">2016-05-13T09:47:52Z</dcterms:created>
  <dcterms:modified xsi:type="dcterms:W3CDTF">2026-07-02T14:29:23Z</dcterms:modified>
</cp:coreProperties>
</file>