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Школа 38\Desktop\2026 год\НМЦК\"/>
    </mc:Choice>
  </mc:AlternateContent>
  <xr:revisionPtr revIDLastSave="0" documentId="8_{D1401685-9E21-4B07-B1A9-7385D0ED7D62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НМЦ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L8" i="1" s="1"/>
  <c r="K9" i="1"/>
  <c r="L9" i="1" s="1"/>
  <c r="F8" i="1"/>
  <c r="G8" i="1"/>
  <c r="H8" i="1" s="1"/>
  <c r="F9" i="1"/>
  <c r="G9" i="1"/>
  <c r="H9" i="1"/>
  <c r="K7" i="1" l="1"/>
  <c r="L7" i="1" l="1"/>
  <c r="L10" i="1" s="1"/>
  <c r="F7" i="1"/>
  <c r="G7" i="1" l="1"/>
  <c r="H7" i="1" s="1"/>
</calcChain>
</file>

<file path=xl/sharedStrings.xml><?xml version="1.0" encoding="utf-8"?>
<sst xmlns="http://schemas.openxmlformats.org/spreadsheetml/2006/main" count="26" uniqueCount="24">
  <si>
    <t>Примечание: Если после расчета коэффициент вариации больше 33% то такие цены использовать нельзя!</t>
  </si>
  <si>
    <t>№</t>
  </si>
  <si>
    <t>Наименование позиции</t>
  </si>
  <si>
    <t>Цена поставщика (подрядчика, исполнителя)</t>
  </si>
  <si>
    <t>Расчет среднего арифметического</t>
  </si>
  <si>
    <t>Среднее квадратичное отклонение</t>
  </si>
  <si>
    <t>Коэффициент вариации, %</t>
  </si>
  <si>
    <t>ед. изм</t>
  </si>
  <si>
    <t>1 прайс</t>
  </si>
  <si>
    <t>2 прайс</t>
  </si>
  <si>
    <t>3 прайс</t>
  </si>
  <si>
    <t>ИТОГО</t>
  </si>
  <si>
    <t>Специалист по закупкам</t>
  </si>
  <si>
    <t>Е.Ю. Синичкина</t>
  </si>
  <si>
    <t>ГБОУ школа № 38</t>
  </si>
  <si>
    <t>Итого</t>
  </si>
  <si>
    <t>кол-во</t>
  </si>
  <si>
    <t>Расчет НМЦК</t>
  </si>
  <si>
    <t>Мин. цена за ед. оказания услуги</t>
  </si>
  <si>
    <t>чел</t>
  </si>
  <si>
    <t>Обучение по программе дополнительного профессионального образования повышение квалификации: «Общие вопросы охраны труда и функционирования системы управления охраной труда»</t>
  </si>
  <si>
    <t>Обучение по программе дополнительного профессионального образования повышение квалификации: «Безопасные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</t>
  </si>
  <si>
    <t>Обучение по программе дополнительного профессионального образования повышение квалификации: «Использование (применение) средств индивидуальной защиты»</t>
  </si>
  <si>
    <t>НМЦК определена в размере – 92 950 рублей 00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</si>
</sst>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/>
    <xf numFmtId="4" fontId="5" fillId="0" borderId="1" xfId="0" applyNumberFormat="1" applyFont="1" applyBorder="1"/>
    <xf numFmtId="0" fontId="1" fillId="0" borderId="0" xfId="0" applyFont="1"/>
    <xf numFmtId="0" fontId="4" fillId="0" borderId="0" xfId="0" applyFont="1" applyAlignment="1">
      <alignment horizontal="right" vertical="center" wrapText="1"/>
    </xf>
    <xf numFmtId="4" fontId="5" fillId="0" borderId="0" xfId="0" applyNumberFormat="1" applyFont="1"/>
    <xf numFmtId="0" fontId="1" fillId="0" borderId="4" xfId="0" applyFont="1" applyBorder="1"/>
    <xf numFmtId="0" fontId="4" fillId="0" borderId="0" xfId="0" applyFont="1" applyAlignment="1">
      <alignment vertical="center"/>
    </xf>
    <xf numFmtId="4" fontId="1" fillId="0" borderId="5" xfId="0" applyNumberFormat="1" applyFont="1" applyBorder="1"/>
    <xf numFmtId="0" fontId="1" fillId="0" borderId="5" xfId="0" applyFont="1" applyBorder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workbookViewId="0">
      <selection activeCell="B7" sqref="B7"/>
    </sheetView>
  </sheetViews>
  <sheetFormatPr defaultRowHeight="14.4" x14ac:dyDescent="0.3"/>
  <cols>
    <col min="1" max="1" width="5.6640625" customWidth="1"/>
    <col min="2" max="2" width="55" customWidth="1"/>
    <col min="3" max="3" width="10" customWidth="1"/>
    <col min="4" max="4" width="10.109375" customWidth="1"/>
    <col min="5" max="5" width="10" customWidth="1"/>
    <col min="6" max="6" width="10.5546875" customWidth="1"/>
    <col min="7" max="7" width="10.88671875" customWidth="1"/>
    <col min="8" max="8" width="9" customWidth="1"/>
    <col min="9" max="9" width="7" customWidth="1"/>
    <col min="10" max="10" width="6.109375" customWidth="1"/>
    <col min="11" max="11" width="12" customWidth="1"/>
    <col min="12" max="12" width="15" customWidth="1"/>
    <col min="13" max="13" width="11" customWidth="1"/>
  </cols>
  <sheetData>
    <row r="1" spans="1:12" s="6" customFormat="1" ht="17.399999999999999" x14ac:dyDescent="0.3">
      <c r="B1" s="13" t="s">
        <v>14</v>
      </c>
      <c r="D1" s="16" t="s">
        <v>17</v>
      </c>
    </row>
    <row r="2" spans="1:12" s="6" customFormat="1" ht="18" x14ac:dyDescent="0.35">
      <c r="D2" s="14"/>
    </row>
    <row r="3" spans="1:12" s="6" customFormat="1" ht="27" customHeight="1" x14ac:dyDescent="0.25">
      <c r="B3" s="22" t="s">
        <v>0</v>
      </c>
      <c r="C3" s="23"/>
      <c r="D3" s="23"/>
      <c r="E3" s="23"/>
      <c r="F3" s="23"/>
      <c r="G3" s="23"/>
      <c r="H3" s="23"/>
    </row>
    <row r="4" spans="1:12" s="6" customFormat="1" ht="13.8" x14ac:dyDescent="0.25"/>
    <row r="5" spans="1:12" s="6" customFormat="1" ht="14.4" customHeight="1" x14ac:dyDescent="0.25">
      <c r="A5" s="18" t="s">
        <v>1</v>
      </c>
      <c r="B5" s="18" t="s">
        <v>2</v>
      </c>
      <c r="C5" s="18" t="s">
        <v>3</v>
      </c>
      <c r="D5" s="18"/>
      <c r="E5" s="18"/>
      <c r="F5" s="19" t="s">
        <v>4</v>
      </c>
      <c r="G5" s="18" t="s">
        <v>5</v>
      </c>
      <c r="H5" s="18" t="s">
        <v>6</v>
      </c>
      <c r="I5" s="20" t="s">
        <v>16</v>
      </c>
      <c r="J5" s="18" t="s">
        <v>7</v>
      </c>
      <c r="K5" s="18" t="s">
        <v>18</v>
      </c>
      <c r="L5" s="18" t="s">
        <v>15</v>
      </c>
    </row>
    <row r="6" spans="1:12" s="6" customFormat="1" ht="54.75" customHeight="1" x14ac:dyDescent="0.25">
      <c r="A6" s="18"/>
      <c r="B6" s="18"/>
      <c r="C6" s="1" t="s">
        <v>8</v>
      </c>
      <c r="D6" s="1" t="s">
        <v>9</v>
      </c>
      <c r="E6" s="1" t="s">
        <v>10</v>
      </c>
      <c r="F6" s="19"/>
      <c r="G6" s="18"/>
      <c r="H6" s="18"/>
      <c r="I6" s="21"/>
      <c r="J6" s="18"/>
      <c r="K6" s="18"/>
      <c r="L6" s="18"/>
    </row>
    <row r="7" spans="1:12" s="6" customFormat="1" ht="40.799999999999997" customHeight="1" x14ac:dyDescent="0.25">
      <c r="A7" s="2">
        <v>1</v>
      </c>
      <c r="B7" s="24" t="s">
        <v>20</v>
      </c>
      <c r="C7" s="3">
        <v>650</v>
      </c>
      <c r="D7" s="3">
        <v>780</v>
      </c>
      <c r="E7" s="3">
        <v>845</v>
      </c>
      <c r="F7" s="11">
        <f t="shared" ref="F7" si="0">SUM(C7:E7)/3</f>
        <v>758.33333333333337</v>
      </c>
      <c r="G7" s="3">
        <f t="shared" ref="G7" si="1">SQRT(((SUMSQ(C7-F7))+(SUMSQ(D7-F7))+(SUMSQ(E7-F7)))/2)</f>
        <v>99.289140057376542</v>
      </c>
      <c r="H7" s="3">
        <f t="shared" ref="H7" si="2">G7/F7*100</f>
        <v>13.093073414159543</v>
      </c>
      <c r="I7" s="2">
        <v>10</v>
      </c>
      <c r="J7" s="2" t="s">
        <v>19</v>
      </c>
      <c r="K7" s="3">
        <f>MIN(C7:E7)</f>
        <v>650</v>
      </c>
      <c r="L7" s="11">
        <f>I7*K7</f>
        <v>6500</v>
      </c>
    </row>
    <row r="8" spans="1:12" s="6" customFormat="1" ht="74.400000000000006" customHeight="1" x14ac:dyDescent="0.25">
      <c r="A8" s="2">
        <v>2</v>
      </c>
      <c r="B8" s="24" t="s">
        <v>21</v>
      </c>
      <c r="C8" s="3">
        <v>650</v>
      </c>
      <c r="D8" s="3">
        <v>780</v>
      </c>
      <c r="E8" s="3">
        <v>845</v>
      </c>
      <c r="F8" s="11">
        <f t="shared" ref="F8:F9" si="3">SUM(C8:E8)/3</f>
        <v>758.33333333333337</v>
      </c>
      <c r="G8" s="3">
        <f t="shared" ref="G8:G9" si="4">SQRT(((SUMSQ(C8-F8))+(SUMSQ(D8-F8))+(SUMSQ(E8-F8)))/2)</f>
        <v>99.289140057376542</v>
      </c>
      <c r="H8" s="3">
        <f t="shared" ref="H8:H9" si="5">G8/F8*100</f>
        <v>13.093073414159543</v>
      </c>
      <c r="I8" s="2">
        <v>131</v>
      </c>
      <c r="J8" s="2" t="s">
        <v>19</v>
      </c>
      <c r="K8" s="3">
        <f t="shared" ref="K8:K9" si="6">MIN(C8:E8)</f>
        <v>650</v>
      </c>
      <c r="L8" s="11">
        <f t="shared" ref="L8:L9" si="7">I8*K8</f>
        <v>85150</v>
      </c>
    </row>
    <row r="9" spans="1:12" s="6" customFormat="1" ht="37.200000000000003" customHeight="1" x14ac:dyDescent="0.25">
      <c r="A9" s="2">
        <v>3</v>
      </c>
      <c r="B9" s="24" t="s">
        <v>22</v>
      </c>
      <c r="C9" s="3">
        <v>650</v>
      </c>
      <c r="D9" s="3">
        <v>780</v>
      </c>
      <c r="E9" s="3">
        <v>845</v>
      </c>
      <c r="F9" s="11">
        <f t="shared" si="3"/>
        <v>758.33333333333337</v>
      </c>
      <c r="G9" s="3">
        <f t="shared" si="4"/>
        <v>99.289140057376542</v>
      </c>
      <c r="H9" s="3">
        <f t="shared" si="5"/>
        <v>13.093073414159543</v>
      </c>
      <c r="I9" s="2">
        <v>2</v>
      </c>
      <c r="J9" s="2" t="s">
        <v>19</v>
      </c>
      <c r="K9" s="3">
        <f t="shared" si="6"/>
        <v>650</v>
      </c>
      <c r="L9" s="11">
        <f t="shared" si="7"/>
        <v>1300</v>
      </c>
    </row>
    <row r="10" spans="1:12" s="6" customFormat="1" ht="24" customHeight="1" x14ac:dyDescent="0.25">
      <c r="A10" s="4"/>
      <c r="B10" s="17" t="s">
        <v>11</v>
      </c>
      <c r="C10" s="4"/>
      <c r="D10" s="4"/>
      <c r="E10" s="4"/>
      <c r="F10" s="12"/>
      <c r="G10" s="4"/>
      <c r="H10" s="4"/>
      <c r="I10" s="4"/>
      <c r="J10" s="4"/>
      <c r="K10" s="4"/>
      <c r="L10" s="5">
        <f>SUM(L7:L9)</f>
        <v>92950</v>
      </c>
    </row>
    <row r="11" spans="1:12" s="6" customFormat="1" ht="24" customHeight="1" x14ac:dyDescent="0.25">
      <c r="B11" s="7"/>
      <c r="L11" s="8"/>
    </row>
    <row r="12" spans="1:12" s="15" customFormat="1" ht="15.6" x14ac:dyDescent="0.3">
      <c r="A12" s="10" t="s">
        <v>23</v>
      </c>
    </row>
    <row r="13" spans="1:12" s="6" customFormat="1" ht="13.8" x14ac:dyDescent="0.25"/>
    <row r="14" spans="1:12" s="6" customFormat="1" ht="13.8" x14ac:dyDescent="0.25"/>
    <row r="15" spans="1:12" s="6" customFormat="1" ht="13.8" x14ac:dyDescent="0.25">
      <c r="B15" s="6" t="s">
        <v>12</v>
      </c>
      <c r="C15" s="9"/>
      <c r="D15" s="9"/>
      <c r="E15" s="6" t="s">
        <v>13</v>
      </c>
    </row>
  </sheetData>
  <mergeCells count="11">
    <mergeCell ref="J5:J6"/>
    <mergeCell ref="K5:K6"/>
    <mergeCell ref="L5:L6"/>
    <mergeCell ref="B3:H3"/>
    <mergeCell ref="G5:G6"/>
    <mergeCell ref="H5:H6"/>
    <mergeCell ref="A5:A6"/>
    <mergeCell ref="B5:B6"/>
    <mergeCell ref="C5:E5"/>
    <mergeCell ref="F5:F6"/>
    <mergeCell ref="I5:I6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KONTRAKT</dc:creator>
  <cp:lastModifiedBy>Школа 38</cp:lastModifiedBy>
  <cp:lastPrinted>2026-03-17T09:34:40Z</cp:lastPrinted>
  <dcterms:created xsi:type="dcterms:W3CDTF">2024-06-03T08:12:31Z</dcterms:created>
  <dcterms:modified xsi:type="dcterms:W3CDTF">2026-07-01T17:44:46Z</dcterms:modified>
</cp:coreProperties>
</file>