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На экпертизу\"/>
    </mc:Choice>
  </mc:AlternateContent>
  <bookViews>
    <workbookView xWindow="0" yWindow="0" windowWidth="28800" windowHeight="12915"/>
  </bookViews>
  <sheets>
    <sheet name="Лист1" sheetId="1" r:id="rId1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L13" i="1" s="1"/>
  <c r="I13" i="1"/>
  <c r="J13" i="1" l="1"/>
  <c r="L14" i="1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<sst xmlns="http://schemas.openxmlformats.org/spreadsheetml/2006/main" count="31" uniqueCount="31">
  <si>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</si>
  <si>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</si>
  <si>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</si>
  <si>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</si>
  <si>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</si>
  <si>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Средняя цена, руб &lt;ц&gt;</t>
  </si>
  <si>
    <t>Коэффи-циент вариации V, %</t>
  </si>
  <si>
    <t>ККН/ОКПД/КРТУ</t>
  </si>
  <si>
    <t xml:space="preserve">Итого цена, руб. </t>
  </si>
  <si>
    <t>Источник инф. №3</t>
  </si>
  <si>
    <t>Источник инф. №2</t>
  </si>
  <si>
    <t>Источник инф. №1</t>
  </si>
  <si>
    <t>Контрактный управляющий                                                                                                                                           И.В.Протасова</t>
  </si>
  <si>
    <t>Среднее квадратичное отклонение σ</t>
  </si>
  <si>
    <t>Источник информации №1</t>
  </si>
  <si>
    <t>шт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</si>
  <si>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меньше 33%, следовательно выборка цен однородна.</t>
  </si>
  <si>
    <t>Источник информации № 3</t>
  </si>
  <si>
    <r>
      <rPr>
        <b/>
        <sz val="12"/>
        <color theme="1"/>
        <rFont val="Times New Roman"/>
        <family val="1"/>
        <charset val="204"/>
      </rPr>
      <t>Обоснование начальной (максимальной) цены контракта</t>
    </r>
    <r>
      <rPr>
        <sz val="12"/>
        <color theme="1"/>
        <rFont val="Times New Roman"/>
        <family val="1"/>
        <charset val="204"/>
      </rPr>
      <t xml:space="preserve">
ОКАЗАНИЕ УСЛУГ ПО ТЕХНИЧЕСКОЙ ЭКСПРТИЗЕ ИМУЩЕСТВА</t>
    </r>
  </si>
  <si>
    <t>ОКАЗАНИЕ УСЛУГ ПО ТЕХНИЧЕСКОЙ ЭКСПРТИЗЕ ИМУЩЕСТВА</t>
  </si>
  <si>
    <t>71.20.19.190</t>
  </si>
  <si>
    <t>Источник информации №2</t>
  </si>
  <si>
    <t>https://zakupki.gov.ru/epz/contract/contractCard/common-info.html?reestrNumber=2780611006523000076</t>
  </si>
  <si>
    <t>КОММЕРЧЕСКОЕ ПРЕДЛОЖЕНИЕ бн от 02.07.2026</t>
  </si>
  <si>
    <t>https://centroocenki.ru/price/</t>
  </si>
  <si>
    <t>НМЦК сформирована Заказчиком методом сопоставимых рыночных цен (анализа рынка) на основании ст. 22 Федерального закона № 44-ФЗ и методических рекомендаций, утвержденных приказом Министерства экономического развития РФ от 02.10.2013 № 567 (далее – Приказ № 567) с учетом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</si>
  <si>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4. Наличие товаров (работ, услуг) в приложении к распоряжению Комитета по государственному заказу Санкт-Петербурга от 31.05.2018 № 100-р (далее – Распоряжение № 100-р):  предмета закупки нет</t>
  </si>
  <si>
    <t>5. Поиск идентичных (однородных) товаров в Реестре контрактов, заключенных заказчиками: применено</t>
  </si>
  <si>
    <t>6. Поиск в открытых источниках, информация с интернет-магазинов и сайтов по продаже товаров: применено</t>
  </si>
  <si>
    <t>Для определения НМЦК проведен мониторинг в соответствии с п. 3.7 Приказа № 567.</t>
  </si>
  <si>
    <t>3. Проведен анализ ценовой информации в Реестре товаров для обеспечения нужд Санкт-Петербурга (далее – Реестр товаров): предмета закупки 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</si>
</sst>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Border="1"/>
    <xf numFmtId="164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11" fillId="0" borderId="0" xfId="2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4" fontId="7" fillId="0" borderId="10" xfId="0" applyNumberFormat="1" applyFont="1" applyFill="1" applyBorder="1" applyAlignment="1" applyProtection="1">
      <alignment horizontal="center" vertical="center"/>
    </xf>
    <xf numFmtId="164" fontId="6" fillId="0" borderId="10" xfId="0" applyNumberFormat="1" applyFont="1" applyFill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1" fillId="0" borderId="1" xfId="2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4" fontId="5" fillId="2" borderId="11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1" fillId="0" borderId="2" xfId="2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3">
    <cellStyle name="Гиперссылка" xfId="2" builtinId="8"/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302683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entroocenki.ru/price/" TargetMode="External"/><Relationship Id="rId2" Type="http://schemas.openxmlformats.org/officeDocument/2006/relationships/hyperlink" Target="https://zakupki.gov.ru/epz/contract/contractCard/common-info.html?reestrNumber=2780611006523000076" TargetMode="External"/><Relationship Id="rId1" Type="http://schemas.openxmlformats.org/officeDocument/2006/relationships/hyperlink" Target="https://www.bookvoed.ru/product/bumaga-svetocopy-a4-500-listov-6567147?utm_source=yandex&amp;utm_medium=yml-seo&amp;utm_campaign=kanctovary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topLeftCell="A5" zoomScale="90" zoomScaleNormal="90" workbookViewId="0">
      <selection activeCell="M12" sqref="M12"/>
    </sheetView>
  </sheetViews>
  <sheetFormatPr defaultRowHeight="15.75" x14ac:dyDescent="0.25"/>
  <cols>
    <col min="1" max="1" width="4.85546875" style="1" customWidth="1"/>
    <col min="2" max="2" width="34" style="1" customWidth="1"/>
    <col min="3" max="3" width="44" style="1" customWidth="1"/>
    <col min="4" max="4" width="12" style="1" customWidth="1"/>
    <col min="5" max="5" width="14.85546875" style="1" customWidth="1"/>
    <col min="6" max="6" width="13.140625" style="1" customWidth="1"/>
    <col min="7" max="7" width="11.85546875" style="1" customWidth="1"/>
    <col min="8" max="8" width="13.7109375" style="1" customWidth="1"/>
    <col min="9" max="9" width="16" style="1" customWidth="1"/>
    <col min="10" max="10" width="13.7109375" style="1" customWidth="1"/>
    <col min="11" max="11" width="14.28515625" style="1" customWidth="1"/>
    <col min="12" max="12" width="16" style="1" customWidth="1"/>
    <col min="13" max="13" width="35.28515625" style="1" customWidth="1"/>
    <col min="14" max="14" width="18.42578125" style="1" customWidth="1"/>
    <col min="15" max="16384" width="9.140625" style="1"/>
  </cols>
  <sheetData>
    <row r="1" spans="1:14" ht="72" customHeight="1" x14ac:dyDescent="0.25">
      <c r="A1" s="32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4" s="14" customFormat="1" ht="41.25" customHeight="1" x14ac:dyDescent="0.25">
      <c r="A2" s="33" t="s">
        <v>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14" customFormat="1" ht="54.75" customHeight="1" x14ac:dyDescent="0.25">
      <c r="A3" s="33" t="s">
        <v>29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s="14" customFormat="1" ht="25.5" customHeight="1" x14ac:dyDescent="0.25">
      <c r="A4" s="33" t="s">
        <v>30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25.5" customHeight="1" x14ac:dyDescent="0.25">
      <c r="A5" s="33" t="s">
        <v>26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ht="25.5" customHeight="1" x14ac:dyDescent="0.25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4" ht="25.5" customHeight="1" x14ac:dyDescent="0.25">
      <c r="A7" s="33" t="s">
        <v>28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1:14" ht="33" customHeight="1" x14ac:dyDescent="0.25">
      <c r="A8" s="12"/>
      <c r="B8" s="13" t="s">
        <v>14</v>
      </c>
      <c r="C8" s="30" t="s">
        <v>23</v>
      </c>
      <c r="D8" s="31"/>
      <c r="E8" s="31"/>
      <c r="F8" s="31"/>
      <c r="G8" s="31"/>
      <c r="H8" s="31"/>
      <c r="I8" s="31"/>
      <c r="J8" s="31"/>
      <c r="K8" s="31"/>
      <c r="L8" s="31"/>
      <c r="M8" s="14"/>
      <c r="N8" s="14"/>
    </row>
    <row r="9" spans="1:14" ht="33" customHeight="1" x14ac:dyDescent="0.25">
      <c r="A9" s="15"/>
      <c r="B9" s="13" t="s">
        <v>21</v>
      </c>
      <c r="C9" s="30" t="s">
        <v>22</v>
      </c>
      <c r="D9" s="31"/>
      <c r="E9" s="31"/>
      <c r="F9" s="31"/>
      <c r="G9" s="31"/>
      <c r="H9" s="31"/>
      <c r="I9" s="31"/>
      <c r="J9" s="31"/>
      <c r="K9" s="31"/>
      <c r="L9" s="31"/>
      <c r="M9" s="16"/>
      <c r="N9" s="14"/>
    </row>
    <row r="10" spans="1:14" ht="21" customHeight="1" thickBot="1" x14ac:dyDescent="0.3">
      <c r="A10" s="19"/>
      <c r="B10" s="20" t="s">
        <v>17</v>
      </c>
      <c r="C10" s="40" t="s">
        <v>24</v>
      </c>
      <c r="D10" s="40"/>
      <c r="E10" s="40"/>
      <c r="F10" s="40"/>
      <c r="G10" s="40"/>
      <c r="H10" s="40"/>
      <c r="I10" s="40"/>
      <c r="J10" s="40"/>
      <c r="K10" s="40"/>
      <c r="L10" s="40"/>
      <c r="M10" s="14"/>
      <c r="N10" s="14"/>
    </row>
    <row r="11" spans="1:14" ht="43.5" customHeight="1" thickBot="1" x14ac:dyDescent="0.3">
      <c r="A11" s="42" t="s">
        <v>0</v>
      </c>
      <c r="B11" s="46" t="s">
        <v>7</v>
      </c>
      <c r="C11" s="44" t="s">
        <v>1</v>
      </c>
      <c r="D11" s="46" t="s">
        <v>2</v>
      </c>
      <c r="E11" s="48" t="s">
        <v>3</v>
      </c>
      <c r="F11" s="49"/>
      <c r="G11" s="49"/>
      <c r="H11" s="34" t="s">
        <v>5</v>
      </c>
      <c r="I11" s="34" t="s">
        <v>13</v>
      </c>
      <c r="J11" s="38" t="s">
        <v>6</v>
      </c>
      <c r="K11" s="34" t="s">
        <v>4</v>
      </c>
      <c r="L11" s="36" t="s">
        <v>8</v>
      </c>
    </row>
    <row r="12" spans="1:14" ht="43.5" customHeight="1" thickBot="1" x14ac:dyDescent="0.3">
      <c r="A12" s="43"/>
      <c r="B12" s="47"/>
      <c r="C12" s="45"/>
      <c r="D12" s="47"/>
      <c r="E12" s="28" t="s">
        <v>11</v>
      </c>
      <c r="F12" s="29" t="s">
        <v>10</v>
      </c>
      <c r="G12" s="28" t="s">
        <v>9</v>
      </c>
      <c r="H12" s="35"/>
      <c r="I12" s="35"/>
      <c r="J12" s="39"/>
      <c r="K12" s="35"/>
      <c r="L12" s="37"/>
    </row>
    <row r="13" spans="1:14" ht="43.5" customHeight="1" thickBot="1" x14ac:dyDescent="0.3">
      <c r="A13" s="17"/>
      <c r="B13" s="21" t="s">
        <v>20</v>
      </c>
      <c r="C13" s="18" t="s">
        <v>19</v>
      </c>
      <c r="D13" s="21" t="s">
        <v>15</v>
      </c>
      <c r="E13" s="22">
        <v>350</v>
      </c>
      <c r="F13" s="22">
        <v>333</v>
      </c>
      <c r="G13" s="23">
        <v>500</v>
      </c>
      <c r="H13" s="24">
        <f>SUM(E13:G13)/3</f>
        <v>394.33</v>
      </c>
      <c r="I13" s="25">
        <f>_xlfn.STDEV.S(E13:G13)</f>
        <v>91.9</v>
      </c>
      <c r="J13" s="26">
        <f>I13/H13*100</f>
        <v>23.31</v>
      </c>
      <c r="K13" s="27">
        <v>39</v>
      </c>
      <c r="L13" s="3">
        <f>K13*H13</f>
        <v>15378.87</v>
      </c>
    </row>
    <row r="14" spans="1:14" ht="43.5" customHeight="1" x14ac:dyDescent="0.25">
      <c r="A14" s="5"/>
      <c r="C14" s="6"/>
      <c r="D14" s="7"/>
      <c r="E14" s="8"/>
      <c r="F14" s="9"/>
      <c r="G14" s="9"/>
      <c r="H14" s="7"/>
      <c r="I14" s="9"/>
      <c r="J14" s="9"/>
      <c r="K14" s="4"/>
      <c r="L14" s="11">
        <f>SUM(L13:L13)</f>
        <v>15378.87</v>
      </c>
    </row>
    <row r="15" spans="1:14" ht="36" customHeight="1" x14ac:dyDescent="0.25">
      <c r="A15" s="50" t="s">
        <v>16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</row>
    <row r="16" spans="1:14" ht="43.5" customHeight="1" x14ac:dyDescent="0.25">
      <c r="A16" s="41" t="s">
        <v>12</v>
      </c>
      <c r="B16" s="41"/>
      <c r="C16" s="41"/>
      <c r="D16" s="41"/>
      <c r="E16" s="41"/>
      <c r="F16" s="41"/>
      <c r="G16" s="41"/>
      <c r="H16" s="41"/>
    </row>
    <row r="17" spans="13:13" ht="58.5" customHeight="1" x14ac:dyDescent="0.25"/>
    <row r="18" spans="13:13" ht="43.5" customHeight="1" x14ac:dyDescent="0.25"/>
    <row r="19" spans="13:13" ht="43.5" customHeight="1" x14ac:dyDescent="0.25">
      <c r="M19" s="2"/>
    </row>
    <row r="20" spans="13:13" ht="43.5" customHeight="1" x14ac:dyDescent="0.25">
      <c r="M20" s="2"/>
    </row>
    <row r="21" spans="13:13" ht="43.5" customHeight="1" x14ac:dyDescent="0.25">
      <c r="M21" s="2"/>
    </row>
    <row r="22" spans="13:13" ht="62.25" customHeight="1" x14ac:dyDescent="0.25">
      <c r="M22" s="10"/>
    </row>
    <row r="23" spans="13:13" x14ac:dyDescent="0.25">
      <c r="M23" s="10"/>
    </row>
    <row r="24" spans="13:13" ht="15.75" customHeight="1" x14ac:dyDescent="0.25">
      <c r="M24" s="10"/>
    </row>
    <row r="25" spans="13:13" x14ac:dyDescent="0.25">
      <c r="M25" s="10"/>
    </row>
    <row r="26" spans="13:13" x14ac:dyDescent="0.25">
      <c r="M26" s="10"/>
    </row>
    <row r="27" spans="13:13" x14ac:dyDescent="0.25">
      <c r="M27" s="10"/>
    </row>
    <row r="28" spans="13:13" x14ac:dyDescent="0.25">
      <c r="M28" s="10"/>
    </row>
    <row r="29" spans="13:13" x14ac:dyDescent="0.25">
      <c r="M29" s="10"/>
    </row>
    <row r="30" spans="13:13" x14ac:dyDescent="0.25">
      <c r="M30" s="10"/>
    </row>
    <row r="31" spans="13:13" x14ac:dyDescent="0.25">
      <c r="M31" s="10"/>
    </row>
    <row r="32" spans="13:13" x14ac:dyDescent="0.25">
      <c r="M32" s="10"/>
    </row>
  </sheetData>
  <mergeCells count="22">
    <mergeCell ref="A16:H16"/>
    <mergeCell ref="A11:A12"/>
    <mergeCell ref="C11:C12"/>
    <mergeCell ref="D11:D12"/>
    <mergeCell ref="H11:H12"/>
    <mergeCell ref="B11:B12"/>
    <mergeCell ref="E11:G11"/>
    <mergeCell ref="A15:L15"/>
    <mergeCell ref="C8:L8"/>
    <mergeCell ref="C9:L9"/>
    <mergeCell ref="A1:L1"/>
    <mergeCell ref="K11:K12"/>
    <mergeCell ref="L11:L12"/>
    <mergeCell ref="I11:I12"/>
    <mergeCell ref="J11:J12"/>
    <mergeCell ref="C10:L10"/>
    <mergeCell ref="A2:N2"/>
    <mergeCell ref="A3:N3"/>
    <mergeCell ref="A4:N4"/>
    <mergeCell ref="A5:N5"/>
    <mergeCell ref="A6:N6"/>
    <mergeCell ref="A7:N7"/>
  </mergeCells>
  <hyperlinks>
    <hyperlink ref="C8" r:id="rId1" display="https://www.bookvoed.ru/product/bumaga-svetocopy-a4-500-listov-6567147?utm_source=yandex&amp;utm_medium=yml-seo&amp;utm_campaign=kanctovary"/>
    <hyperlink ref="C9" r:id="rId2"/>
    <hyperlink ref="C10" r:id="rId3"/>
  </hyperlinks>
  <pageMargins left="0.25" right="0.25" top="0.75" bottom="0.75" header="0.3" footer="0.3"/>
  <pageSetup paperSize="9" scale="54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2026-07-02T12:03:25Z</cp:lastPrinted>
  <dcterms:created xsi:type="dcterms:W3CDTF">2024-02-21T08:56:31Z</dcterms:created>
  <dcterms:modified xsi:type="dcterms:W3CDTF">2026-07-02T12:03:39Z</dcterms:modified>
</cp:coreProperties>
</file>