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Работа\101 ШК\2026\Строчки\Хозяйка\"/>
    </mc:Choice>
  </mc:AlternateContent>
  <bookViews>
    <workbookView xWindow="-120" yWindow="-120" windowWidth="38640" windowHeight="21840"/>
  </bookViews>
  <sheets>
    <sheet name="Лист1" sheetId="1" r:id="rId1"/>
  </sheets>
  <definedNames>
    <definedName name="_xlnm._FilterDatabase" localSheetId="0" hidden="1">Лист1!$A$9:$N$42</definedName>
    <definedName name="_xlnm.Print_Area" localSheetId="0">Лист1!$A$7:$N$42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" i="1" l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10" i="1" l="1"/>
  <c r="L16" i="1"/>
  <c r="K21" i="1"/>
  <c r="H22" i="1"/>
  <c r="L23" i="1"/>
  <c r="K24" i="1"/>
  <c r="H25" i="1"/>
  <c r="L28" i="1"/>
  <c r="K33" i="1"/>
  <c r="L35" i="1"/>
  <c r="K36" i="1"/>
  <c r="K38" i="1"/>
  <c r="L40" i="1"/>
  <c r="N42" i="1" l="1"/>
  <c r="H36" i="1"/>
  <c r="K18" i="1"/>
  <c r="H33" i="1"/>
  <c r="H18" i="1"/>
  <c r="H13" i="1"/>
  <c r="L22" i="1"/>
  <c r="H34" i="1"/>
  <c r="L34" i="1"/>
  <c r="K22" i="1"/>
  <c r="K25" i="1"/>
  <c r="H40" i="1"/>
  <c r="L24" i="1"/>
  <c r="M24" i="1" s="1"/>
  <c r="H21" i="1"/>
  <c r="L18" i="1"/>
  <c r="K13" i="1"/>
  <c r="H24" i="1"/>
  <c r="H32" i="1"/>
  <c r="H28" i="1"/>
  <c r="K34" i="1"/>
  <c r="H20" i="1"/>
  <c r="L30" i="1"/>
  <c r="K30" i="1"/>
  <c r="H37" i="1"/>
  <c r="H30" i="1"/>
  <c r="H29" i="1"/>
  <c r="K29" i="1"/>
  <c r="L29" i="1"/>
  <c r="H17" i="1"/>
  <c r="K17" i="1"/>
  <c r="L17" i="1"/>
  <c r="K31" i="1"/>
  <c r="L31" i="1"/>
  <c r="H26" i="1"/>
  <c r="K26" i="1"/>
  <c r="K19" i="1"/>
  <c r="L19" i="1"/>
  <c r="L11" i="1"/>
  <c r="K11" i="1"/>
  <c r="H14" i="1"/>
  <c r="K14" i="1"/>
  <c r="L14" i="1"/>
  <c r="H41" i="1"/>
  <c r="K41" i="1"/>
  <c r="K10" i="1"/>
  <c r="L10" i="1"/>
  <c r="M10" i="1" s="1"/>
  <c r="K35" i="1"/>
  <c r="M35" i="1" s="1"/>
  <c r="K23" i="1"/>
  <c r="M23" i="1" s="1"/>
  <c r="K40" i="1"/>
  <c r="M40" i="1" s="1"/>
  <c r="H35" i="1"/>
  <c r="L33" i="1"/>
  <c r="M33" i="1" s="1"/>
  <c r="K28" i="1"/>
  <c r="M28" i="1" s="1"/>
  <c r="H23" i="1"/>
  <c r="L21" i="1"/>
  <c r="M21" i="1" s="1"/>
  <c r="K16" i="1"/>
  <c r="M16" i="1" s="1"/>
  <c r="H11" i="1"/>
  <c r="L38" i="1"/>
  <c r="M38" i="1" s="1"/>
  <c r="L26" i="1"/>
  <c r="H16" i="1"/>
  <c r="H38" i="1"/>
  <c r="L36" i="1"/>
  <c r="M36" i="1" s="1"/>
  <c r="L41" i="1"/>
  <c r="H31" i="1"/>
  <c r="H19" i="1"/>
  <c r="L39" i="1"/>
  <c r="L27" i="1"/>
  <c r="L15" i="1"/>
  <c r="K39" i="1"/>
  <c r="L32" i="1"/>
  <c r="K27" i="1"/>
  <c r="L20" i="1"/>
  <c r="K15" i="1"/>
  <c r="H10" i="1"/>
  <c r="H39" i="1"/>
  <c r="K32" i="1"/>
  <c r="H27" i="1"/>
  <c r="L25" i="1"/>
  <c r="K20" i="1"/>
  <c r="H15" i="1"/>
  <c r="L13" i="1"/>
  <c r="M13" i="1" s="1"/>
  <c r="M25" i="1" l="1"/>
  <c r="L37" i="1"/>
  <c r="M18" i="1"/>
  <c r="M22" i="1"/>
  <c r="M30" i="1"/>
  <c r="K12" i="1"/>
  <c r="H12" i="1"/>
  <c r="M15" i="1"/>
  <c r="L12" i="1"/>
  <c r="M32" i="1"/>
  <c r="M29" i="1"/>
  <c r="M14" i="1"/>
  <c r="K37" i="1"/>
  <c r="M34" i="1"/>
  <c r="M11" i="1"/>
  <c r="M20" i="1"/>
  <c r="M41" i="1"/>
  <c r="M19" i="1"/>
  <c r="M17" i="1"/>
  <c r="M26" i="1"/>
  <c r="M39" i="1"/>
  <c r="M27" i="1"/>
  <c r="M31" i="1"/>
  <c r="M37" i="1" l="1"/>
  <c r="M12" i="1"/>
</calcChain>
</file>

<file path=xl/sharedStrings.xml><?xml version="1.0" encoding="utf-8"?>
<sst xmlns="http://schemas.openxmlformats.org/spreadsheetml/2006/main" count="120" uniqueCount="50">
  <si>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</si>
  <si>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</si>
  <si>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</si>
  <si>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</si>
  <si>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</si>
  <si>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</si>
  <si>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</si>
  <si>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</si>
  <si>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</si>
  <si>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</si>
  <si>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</si>
  <si>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</si>
  <si>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</si>
  <si>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</si>
  <si>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</si>
  <si>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</si>
  <si>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</si>
  <si>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</si>
  <si>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</si>
  <si>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</si>
  <si>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   /10</t>
  </si>
  <si>
    <t>13=8*9/10</t>
  </si>
  <si>
    <t xml:space="preserve"> -</t>
  </si>
  <si>
    <t>Мел канцелярский тип 3</t>
  </si>
  <si>
    <t>Антисептик кожный тип 11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</si>
  <si>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</si>
  <si>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</si>
  <si>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Антисептик кожный тип 14</t>
  </si>
  <si>
    <t>Средство дезинфицирующее 5 л</t>
  </si>
  <si>
    <t>Антискотч</t>
  </si>
  <si>
    <t>Антискотч-спрей</t>
  </si>
  <si>
    <t>Каска защитная белая</t>
  </si>
  <si>
    <t>Каска защитная оранжевая</t>
  </si>
  <si>
    <t>Клейкая лента</t>
  </si>
  <si>
    <t>Лента оградительная сигнальная</t>
  </si>
  <si>
    <t>Лопата снегоуборочная</t>
  </si>
  <si>
    <t>Мыло жидкое 5 л</t>
  </si>
  <si>
    <t>Мыло-крем жидкое</t>
  </si>
  <si>
    <t>Освежитель воздуха аэрозольный</t>
  </si>
  <si>
    <t>Очки защитные открытые</t>
  </si>
  <si>
    <t>Реагент противогололёдный</t>
  </si>
  <si>
    <t>Салфетки</t>
  </si>
  <si>
    <t xml:space="preserve">Салфетки бумажные </t>
  </si>
  <si>
    <t>Салфетки из микрофибры</t>
  </si>
  <si>
    <t>Салфетки универсальные в рулоне</t>
  </si>
  <si>
    <t>Средство для мытья пола 5 кг</t>
  </si>
  <si>
    <t>Средство для мытья пола и стен 1 л</t>
  </si>
  <si>
    <t>Средство для мытья посуды 5 л</t>
  </si>
  <si>
    <t>Средство для мытья посуды 500 г</t>
  </si>
  <si>
    <t>Средство для мытья стекол и зеркал 750 мл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</si>
</sst>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scheme val="minor"/>
    </font>
    <font>
      <b/>
      <sz val="11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9" xfId="0" applyNumberFormat="1" applyFont="1" applyFill="1" applyBorder="1" applyAlignment="1">
      <alignment horizontal="righ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4" fontId="5" fillId="0" borderId="17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4" fontId="5" fillId="2" borderId="19" xfId="0" applyNumberFormat="1" applyFont="1" applyFill="1" applyBorder="1" applyAlignment="1">
      <alignment vertical="center" wrapText="1"/>
    </xf>
    <xf numFmtId="0" fontId="6" fillId="2" borderId="20" xfId="0" applyFont="1" applyFill="1" applyBorder="1" applyAlignment="1">
      <alignment horizontal="center" vertical="center" wrapText="1"/>
    </xf>
    <xf numFmtId="4" fontId="7" fillId="0" borderId="20" xfId="0" applyNumberFormat="1" applyFont="1" applyBorder="1" applyAlignment="1">
      <alignment horizontal="center" vertical="center" wrapText="1"/>
    </xf>
    <xf numFmtId="10" fontId="7" fillId="0" borderId="20" xfId="0" applyNumberFormat="1" applyFont="1" applyBorder="1" applyAlignment="1">
      <alignment horizontal="center" vertical="center" wrapText="1"/>
    </xf>
    <xf numFmtId="4" fontId="7" fillId="2" borderId="20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6" fillId="0" borderId="20" xfId="0" applyFont="1" applyBorder="1" applyAlignment="1">
      <alignment horizontal="center" vertical="center" wrapText="1"/>
    </xf>
    <xf numFmtId="4" fontId="5" fillId="2" borderId="20" xfId="0" applyNumberFormat="1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2" fontId="11" fillId="0" borderId="20" xfId="0" applyNumberFormat="1" applyFont="1" applyBorder="1" applyAlignment="1">
      <alignment horizontal="center" vertical="center" wrapText="1"/>
    </xf>
    <xf numFmtId="0" fontId="1" fillId="0" borderId="20" xfId="0" applyFont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right" vertical="center" wrapText="1"/>
    </xf>
    <xf numFmtId="0" fontId="5" fillId="2" borderId="6" xfId="0" applyFont="1" applyFill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4" xfId="0" applyFont="1" applyBorder="1"/>
    <xf numFmtId="0" fontId="12" fillId="0" borderId="5" xfId="0" applyFont="1" applyBorder="1"/>
    <xf numFmtId="0" fontId="12" fillId="0" borderId="8" xfId="0" applyFont="1" applyBorder="1"/>
    <xf numFmtId="0" fontId="12" fillId="0" borderId="10" xfId="0" applyFont="1" applyBorder="1"/>
    <xf numFmtId="0" fontId="12" fillId="0" borderId="15" xfId="0" applyFont="1" applyBorder="1"/>
    <xf numFmtId="0" fontId="12" fillId="0" borderId="16" xfId="0" applyFont="1" applyBorder="1"/>
    <xf numFmtId="0" fontId="10" fillId="0" borderId="11" xfId="0" applyFont="1" applyBorder="1"/>
    <xf numFmtId="0" fontId="11" fillId="0" borderId="20" xfId="0" applyNumberFormat="1" applyFont="1" applyFill="1" applyBorder="1" applyAlignment="1">
      <alignment horizontal="center" vertical="center" wrapText="1"/>
    </xf>
    <xf numFmtId="2" fontId="13" fillId="0" borderId="20" xfId="0" applyNumberFormat="1" applyFont="1" applyFill="1" applyBorder="1" applyAlignment="1">
      <alignment horizontal="center" vertical="center" wrapText="1"/>
    </xf>
    <xf numFmtId="1" fontId="13" fillId="0" borderId="20" xfId="0" applyNumberFormat="1" applyFont="1" applyFill="1" applyBorder="1" applyAlignment="1">
      <alignment horizontal="center" vertical="center" wrapText="1"/>
    </xf>
    <xf numFmtId="0" fontId="12" fillId="0" borderId="20" xfId="0" applyFont="1" applyBorder="1"/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2" fillId="0" borderId="11" xfId="0" applyFont="1" applyBorder="1" applyAlignment="1">
      <alignment horizontal="center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0" xfId="0" applyNumberFormat="1" applyFont="1" applyFill="1" applyBorder="1" applyAlignment="1">
      <alignment horizontal="center" vertical="center" wrapText="1"/>
    </xf>
    <xf numFmtId="4" fontId="13" fillId="0" borderId="20" xfId="0" applyNumberFormat="1" applyFont="1" applyFill="1" applyBorder="1" applyAlignment="1">
      <alignment horizontal="center" vertical="center" wrapText="1"/>
    </xf>
    <xf numFmtId="10" fontId="13" fillId="0" borderId="20" xfId="0" applyNumberFormat="1" applyFont="1" applyFill="1" applyBorder="1" applyAlignment="1">
      <alignment horizontal="center" vertical="center" wrapText="1"/>
    </xf>
    <xf numFmtId="0" fontId="12" fillId="0" borderId="11" xfId="0" applyFont="1" applyFill="1" applyBorder="1"/>
    <xf numFmtId="0" fontId="13" fillId="0" borderId="20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123825</xdr:colOff>
      <xdr:row>7</xdr:row>
      <xdr:rowOff>152400</xdr:rowOff>
    </xdr:from>
    <xdr:ext cx="619125" cy="600075"/>
    <xdr:pic>
      <xdr:nvPicPr>
        <xdr:cNvPr id="2" name="image1.png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57150</xdr:colOff>
      <xdr:row>7</xdr:row>
      <xdr:rowOff>276225</xdr:rowOff>
    </xdr:from>
    <xdr:ext cx="942975" cy="542925"/>
    <xdr:pic>
      <xdr:nvPicPr>
        <xdr:cNvPr id="3" name="image1.png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28575</xdr:colOff>
      <xdr:row>7</xdr:row>
      <xdr:rowOff>438150</xdr:rowOff>
    </xdr:from>
    <xdr:ext cx="742950" cy="381000"/>
    <xdr:pic>
      <xdr:nvPicPr>
        <xdr:cNvPr id="4" name="image3.png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66675</xdr:colOff>
      <xdr:row>7</xdr:row>
      <xdr:rowOff>609600</xdr:rowOff>
    </xdr:from>
    <xdr:ext cx="942975" cy="304800"/>
    <xdr:pic>
      <xdr:nvPicPr>
        <xdr:cNvPr id="5" name="image2.png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295275</xdr:colOff>
      <xdr:row>8</xdr:row>
      <xdr:rowOff>133350</xdr:rowOff>
    </xdr:from>
    <xdr:ext cx="314325" cy="400050"/>
    <xdr:pic>
      <xdr:nvPicPr>
        <xdr:cNvPr id="6" name="image1.png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38100</xdr:colOff>
      <xdr:row>6</xdr:row>
      <xdr:rowOff>28575</xdr:rowOff>
    </xdr:from>
    <xdr:ext cx="476250" cy="238125"/>
    <xdr:pic>
      <xdr:nvPicPr>
        <xdr:cNvPr id="7" name="image1.png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14654</xdr:colOff>
      <xdr:row>41</xdr:row>
      <xdr:rowOff>43962</xdr:rowOff>
    </xdr:from>
    <xdr:ext cx="1095375" cy="266700"/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38442" y="3758712"/>
          <a:ext cx="1095375" cy="2667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7</xdr:col>
      <xdr:colOff>123825</xdr:colOff>
      <xdr:row>7</xdr:row>
      <xdr:rowOff>152400</xdr:rowOff>
    </xdr:from>
    <xdr:to>
      <xdr:col>7</xdr:col>
      <xdr:colOff>742950</xdr:colOff>
      <xdr:row>7</xdr:row>
      <xdr:rowOff>752475</xdr:rowOff>
    </xdr:to>
    <xdr:pic>
      <xdr:nvPicPr>
        <xdr:cNvPr id="1025" name="image1.png">
          <a:extLst>
            <a:ext uri="{FF2B5EF4-FFF2-40B4-BE49-F238E27FC236}">
              <a16:creationId xmlns:a16="http://schemas.microsoft.com/office/drawing/2014/main" id="{AE5DC2BC-E9F3-4E40-BA13-8FEEAE83D9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85875"/>
          <a:ext cx="6191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7</xdr:col>
      <xdr:colOff>123825</xdr:colOff>
      <xdr:row>7</xdr:row>
      <xdr:rowOff>152400</xdr:rowOff>
    </xdr:from>
    <xdr:to>
      <xdr:col>7</xdr:col>
      <xdr:colOff>742950</xdr:colOff>
      <xdr:row>7</xdr:row>
      <xdr:rowOff>752475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8391E9BF-4A06-454B-B1AF-72A8641610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85875"/>
          <a:ext cx="6191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zoomScale="175" zoomScaleNormal="175" workbookViewId="0">
      <selection activeCell="D35" sqref="D35"/>
    </sheetView>
  </sheetViews>
  <sheetFormatPr defaultColWidth="14.42578125" defaultRowHeight="15" customHeight="1" x14ac:dyDescent="0.25"/>
  <cols>
    <col min="1" max="1" width="10.28515625" style="15" customWidth="1"/>
    <col min="2" max="2" width="19.140625" style="44" customWidth="1"/>
    <col min="3" max="5" width="8.5703125" style="15" customWidth="1"/>
    <col min="6" max="6" width="8.85546875" style="15" customWidth="1"/>
    <col min="7" max="7" width="8.7109375" style="15" customWidth="1"/>
    <col min="8" max="8" width="12.5703125" style="15" customWidth="1"/>
    <col min="9" max="10" width="8.7109375" style="15" customWidth="1"/>
    <col min="11" max="11" width="14.140625" style="15" customWidth="1"/>
    <col min="12" max="12" width="12.5703125" style="15" customWidth="1"/>
    <col min="13" max="13" width="16.5703125" style="15" customWidth="1"/>
    <col min="14" max="14" width="16" style="15" customWidth="1"/>
    <col min="15" max="16384" width="14.42578125" style="15"/>
  </cols>
  <sheetData>
    <row r="1" spans="1:14" x14ac:dyDescent="0.25">
      <c r="L1" s="31" t="s">
        <v>0</v>
      </c>
      <c r="M1" s="32"/>
      <c r="N1" s="32"/>
    </row>
    <row r="2" spans="1:14" ht="31.5" customHeight="1" x14ac:dyDescent="0.25">
      <c r="A2" s="28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.5" hidden="1" customHeight="1" x14ac:dyDescent="0.25">
      <c r="A3" s="29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59.25" hidden="1" customHeight="1" x14ac:dyDescent="0.25">
      <c r="A4" s="30" t="s">
        <v>25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3.5" hidden="1" customHeight="1" x14ac:dyDescent="0.25">
      <c r="A5" s="30" t="s">
        <v>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5.75" thickBot="1" x14ac:dyDescent="0.3">
      <c r="A6" s="1"/>
      <c r="B6" s="45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26" t="s">
        <v>4</v>
      </c>
      <c r="B7" s="27" t="s">
        <v>5</v>
      </c>
      <c r="C7" s="21" t="s">
        <v>6</v>
      </c>
      <c r="D7" s="33"/>
      <c r="E7" s="33"/>
      <c r="F7" s="33"/>
      <c r="G7" s="33"/>
      <c r="H7" s="34"/>
      <c r="I7" s="22" t="s">
        <v>7</v>
      </c>
      <c r="J7" s="24" t="s">
        <v>8</v>
      </c>
      <c r="K7" s="25" t="s">
        <v>9</v>
      </c>
      <c r="L7" s="33"/>
      <c r="M7" s="35"/>
      <c r="N7" s="3" t="s">
        <v>10</v>
      </c>
    </row>
    <row r="8" spans="1:14" ht="72.75" customHeight="1" x14ac:dyDescent="0.25">
      <c r="A8" s="36"/>
      <c r="B8" s="46"/>
      <c r="C8" s="4" t="s">
        <v>11</v>
      </c>
      <c r="D8" s="5" t="s">
        <v>12</v>
      </c>
      <c r="E8" s="5" t="s">
        <v>13</v>
      </c>
      <c r="F8" s="5" t="s">
        <v>14</v>
      </c>
      <c r="G8" s="5" t="s">
        <v>15</v>
      </c>
      <c r="H8" s="6"/>
      <c r="I8" s="37"/>
      <c r="J8" s="38"/>
      <c r="K8" s="7" t="s">
        <v>16</v>
      </c>
      <c r="L8" s="8" t="s">
        <v>17</v>
      </c>
      <c r="M8" s="9" t="s">
        <v>26</v>
      </c>
      <c r="N8" s="10"/>
    </row>
    <row r="9" spans="1:14" s="39" customFormat="1" ht="54" x14ac:dyDescent="0.25">
      <c r="A9" s="11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1" t="s">
        <v>18</v>
      </c>
      <c r="I9" s="11">
        <v>9</v>
      </c>
      <c r="J9" s="11" t="s">
        <v>19</v>
      </c>
      <c r="K9" s="16" t="s">
        <v>20</v>
      </c>
      <c r="L9" s="16">
        <v>12</v>
      </c>
      <c r="M9" s="16">
        <v>13</v>
      </c>
      <c r="N9" s="11" t="s">
        <v>21</v>
      </c>
    </row>
    <row r="10" spans="1:14" s="51" customFormat="1" ht="34.5" customHeight="1" x14ac:dyDescent="0.25">
      <c r="A10" s="47">
        <v>1</v>
      </c>
      <c r="B10" s="48" t="s">
        <v>24</v>
      </c>
      <c r="C10" s="41">
        <v>2669.7</v>
      </c>
      <c r="D10" s="41">
        <v>2763</v>
      </c>
      <c r="E10" s="41">
        <v>2797</v>
      </c>
      <c r="F10" s="47" t="s">
        <v>22</v>
      </c>
      <c r="G10" s="47" t="s">
        <v>22</v>
      </c>
      <c r="H10" s="49">
        <f t="shared" ref="H10:H41" si="0">C10+D10+E10</f>
        <v>8229.7000000000007</v>
      </c>
      <c r="I10" s="42">
        <v>20</v>
      </c>
      <c r="J10" s="47">
        <v>3</v>
      </c>
      <c r="K10" s="49">
        <f t="shared" ref="K10:K41" si="1">MROUND(AVERAGE(C10:G10),0.01)</f>
        <v>2743.23</v>
      </c>
      <c r="L10" s="49">
        <f t="shared" ref="L10:L41" si="2">STDEV(C10:G10)</f>
        <v>65.911784479964936</v>
      </c>
      <c r="M10" s="50">
        <f t="shared" ref="M10:M41" si="3">L10/K10</f>
        <v>2.4027071911565903E-2</v>
      </c>
      <c r="N10" s="49">
        <f t="shared" ref="N10:N41" si="4">C10*I10</f>
        <v>53394</v>
      </c>
    </row>
    <row r="11" spans="1:14" s="51" customFormat="1" ht="25.5" x14ac:dyDescent="0.25">
      <c r="A11" s="47">
        <v>2</v>
      </c>
      <c r="B11" s="48" t="s">
        <v>27</v>
      </c>
      <c r="C11" s="41">
        <v>443.5</v>
      </c>
      <c r="D11" s="41">
        <v>459</v>
      </c>
      <c r="E11" s="41">
        <v>464</v>
      </c>
      <c r="F11" s="47" t="s">
        <v>22</v>
      </c>
      <c r="G11" s="47" t="s">
        <v>22</v>
      </c>
      <c r="H11" s="49">
        <f t="shared" si="0"/>
        <v>1366.5</v>
      </c>
      <c r="I11" s="42">
        <v>30</v>
      </c>
      <c r="J11" s="47">
        <v>3</v>
      </c>
      <c r="K11" s="49">
        <f t="shared" si="1"/>
        <v>455.5</v>
      </c>
      <c r="L11" s="49">
        <f t="shared" si="2"/>
        <v>10.688779163215974</v>
      </c>
      <c r="M11" s="50">
        <f t="shared" si="3"/>
        <v>2.3466035484557574E-2</v>
      </c>
      <c r="N11" s="49">
        <f t="shared" si="4"/>
        <v>13305</v>
      </c>
    </row>
    <row r="12" spans="1:14" s="51" customFormat="1" ht="25.5" x14ac:dyDescent="0.25">
      <c r="A12" s="47">
        <v>3</v>
      </c>
      <c r="B12" s="48" t="s">
        <v>28</v>
      </c>
      <c r="C12" s="41">
        <v>2584</v>
      </c>
      <c r="D12" s="41">
        <v>2674</v>
      </c>
      <c r="E12" s="41">
        <v>2708</v>
      </c>
      <c r="F12" s="47" t="s">
        <v>22</v>
      </c>
      <c r="G12" s="47" t="s">
        <v>22</v>
      </c>
      <c r="H12" s="49">
        <f t="shared" si="0"/>
        <v>7966</v>
      </c>
      <c r="I12" s="42">
        <v>15</v>
      </c>
      <c r="J12" s="47">
        <v>3</v>
      </c>
      <c r="K12" s="49">
        <f t="shared" si="1"/>
        <v>2655.33</v>
      </c>
      <c r="L12" s="49">
        <f t="shared" si="2"/>
        <v>64.07287517610969</v>
      </c>
      <c r="M12" s="50">
        <f t="shared" si="3"/>
        <v>2.4129910472939217E-2</v>
      </c>
      <c r="N12" s="49">
        <f t="shared" si="4"/>
        <v>38760</v>
      </c>
    </row>
    <row r="13" spans="1:14" s="51" customFormat="1" x14ac:dyDescent="0.25">
      <c r="A13" s="47">
        <v>4</v>
      </c>
      <c r="B13" s="48" t="s">
        <v>29</v>
      </c>
      <c r="C13" s="41">
        <v>849</v>
      </c>
      <c r="D13" s="41">
        <v>878</v>
      </c>
      <c r="E13" s="41">
        <v>889</v>
      </c>
      <c r="F13" s="47" t="s">
        <v>22</v>
      </c>
      <c r="G13" s="47" t="s">
        <v>22</v>
      </c>
      <c r="H13" s="49">
        <f t="shared" si="0"/>
        <v>2616</v>
      </c>
      <c r="I13" s="42">
        <v>3</v>
      </c>
      <c r="J13" s="47">
        <v>3</v>
      </c>
      <c r="K13" s="49">
        <f t="shared" si="1"/>
        <v>872</v>
      </c>
      <c r="L13" s="49">
        <f t="shared" si="2"/>
        <v>20.663978319771825</v>
      </c>
      <c r="M13" s="50">
        <f t="shared" si="3"/>
        <v>2.3697222843775029E-2</v>
      </c>
      <c r="N13" s="49">
        <f t="shared" si="4"/>
        <v>2547</v>
      </c>
    </row>
    <row r="14" spans="1:14" s="51" customFormat="1" x14ac:dyDescent="0.25">
      <c r="A14" s="47">
        <v>5</v>
      </c>
      <c r="B14" s="48" t="s">
        <v>30</v>
      </c>
      <c r="C14" s="41">
        <v>399</v>
      </c>
      <c r="D14" s="41">
        <v>412</v>
      </c>
      <c r="E14" s="41">
        <v>418</v>
      </c>
      <c r="F14" s="47" t="s">
        <v>22</v>
      </c>
      <c r="G14" s="47" t="s">
        <v>22</v>
      </c>
      <c r="H14" s="49">
        <f t="shared" si="0"/>
        <v>1229</v>
      </c>
      <c r="I14" s="42">
        <v>1</v>
      </c>
      <c r="J14" s="47">
        <v>3</v>
      </c>
      <c r="K14" s="49">
        <f t="shared" si="1"/>
        <v>409.67</v>
      </c>
      <c r="L14" s="49">
        <f t="shared" si="2"/>
        <v>9.7125348562223106</v>
      </c>
      <c r="M14" s="50">
        <f t="shared" si="3"/>
        <v>2.370819160842217E-2</v>
      </c>
      <c r="N14" s="49">
        <f t="shared" si="4"/>
        <v>399</v>
      </c>
    </row>
    <row r="15" spans="1:14" s="51" customFormat="1" x14ac:dyDescent="0.25">
      <c r="A15" s="47">
        <v>6</v>
      </c>
      <c r="B15" s="48" t="s">
        <v>31</v>
      </c>
      <c r="C15" s="41">
        <v>414</v>
      </c>
      <c r="D15" s="41">
        <v>428</v>
      </c>
      <c r="E15" s="41">
        <v>433</v>
      </c>
      <c r="F15" s="47" t="s">
        <v>22</v>
      </c>
      <c r="G15" s="47" t="s">
        <v>22</v>
      </c>
      <c r="H15" s="49">
        <f t="shared" si="0"/>
        <v>1275</v>
      </c>
      <c r="I15" s="42">
        <v>3</v>
      </c>
      <c r="J15" s="47">
        <v>3</v>
      </c>
      <c r="K15" s="49">
        <f t="shared" si="1"/>
        <v>425</v>
      </c>
      <c r="L15" s="49">
        <f t="shared" si="2"/>
        <v>9.8488578017961039</v>
      </c>
      <c r="M15" s="50">
        <f t="shared" si="3"/>
        <v>2.3173783063049656E-2</v>
      </c>
      <c r="N15" s="49">
        <f t="shared" si="4"/>
        <v>1242</v>
      </c>
    </row>
    <row r="16" spans="1:14" s="51" customFormat="1" ht="25.5" x14ac:dyDescent="0.25">
      <c r="A16" s="47">
        <v>7</v>
      </c>
      <c r="B16" s="48" t="s">
        <v>32</v>
      </c>
      <c r="C16" s="41">
        <v>414</v>
      </c>
      <c r="D16" s="41">
        <v>428</v>
      </c>
      <c r="E16" s="41">
        <v>433</v>
      </c>
      <c r="F16" s="47" t="s">
        <v>22</v>
      </c>
      <c r="G16" s="47" t="s">
        <v>22</v>
      </c>
      <c r="H16" s="49">
        <f t="shared" si="0"/>
        <v>1275</v>
      </c>
      <c r="I16" s="42">
        <v>2</v>
      </c>
      <c r="J16" s="47">
        <v>3</v>
      </c>
      <c r="K16" s="49">
        <f t="shared" si="1"/>
        <v>425</v>
      </c>
      <c r="L16" s="49">
        <f t="shared" si="2"/>
        <v>9.8488578017961039</v>
      </c>
      <c r="M16" s="50">
        <f t="shared" si="3"/>
        <v>2.3173783063049656E-2</v>
      </c>
      <c r="N16" s="49">
        <f t="shared" si="4"/>
        <v>828</v>
      </c>
    </row>
    <row r="17" spans="1:14" s="51" customFormat="1" x14ac:dyDescent="0.25">
      <c r="A17" s="47">
        <v>8</v>
      </c>
      <c r="B17" s="48" t="s">
        <v>33</v>
      </c>
      <c r="C17" s="41">
        <v>212</v>
      </c>
      <c r="D17" s="41">
        <v>219</v>
      </c>
      <c r="E17" s="41">
        <v>222</v>
      </c>
      <c r="F17" s="47" t="s">
        <v>22</v>
      </c>
      <c r="G17" s="47" t="s">
        <v>22</v>
      </c>
      <c r="H17" s="49">
        <f t="shared" si="0"/>
        <v>653</v>
      </c>
      <c r="I17" s="42">
        <v>5</v>
      </c>
      <c r="J17" s="47">
        <v>3</v>
      </c>
      <c r="K17" s="49">
        <f t="shared" si="1"/>
        <v>217.67000000000002</v>
      </c>
      <c r="L17" s="49">
        <f t="shared" si="2"/>
        <v>5.1316014394468841</v>
      </c>
      <c r="M17" s="50">
        <f t="shared" si="3"/>
        <v>2.3575143287760756E-2</v>
      </c>
      <c r="N17" s="49">
        <f t="shared" si="4"/>
        <v>1060</v>
      </c>
    </row>
    <row r="18" spans="1:14" s="51" customFormat="1" ht="25.5" x14ac:dyDescent="0.25">
      <c r="A18" s="47">
        <v>9</v>
      </c>
      <c r="B18" s="48" t="s">
        <v>34</v>
      </c>
      <c r="C18" s="41">
        <v>329</v>
      </c>
      <c r="D18" s="41">
        <v>340</v>
      </c>
      <c r="E18" s="41">
        <v>344</v>
      </c>
      <c r="F18" s="47" t="s">
        <v>22</v>
      </c>
      <c r="G18" s="47" t="s">
        <v>22</v>
      </c>
      <c r="H18" s="49">
        <f t="shared" si="0"/>
        <v>1013</v>
      </c>
      <c r="I18" s="42">
        <v>4</v>
      </c>
      <c r="J18" s="47">
        <v>3</v>
      </c>
      <c r="K18" s="49">
        <f t="shared" si="1"/>
        <v>337.67</v>
      </c>
      <c r="L18" s="49">
        <f t="shared" si="2"/>
        <v>7.7674534651540288</v>
      </c>
      <c r="M18" s="50">
        <f t="shared" si="3"/>
        <v>2.3003090192063341E-2</v>
      </c>
      <c r="N18" s="49">
        <f t="shared" si="4"/>
        <v>1316</v>
      </c>
    </row>
    <row r="19" spans="1:14" s="51" customFormat="1" ht="26.25" x14ac:dyDescent="0.25">
      <c r="A19" s="47">
        <v>10</v>
      </c>
      <c r="B19" s="52" t="s">
        <v>35</v>
      </c>
      <c r="C19" s="41">
        <v>1129</v>
      </c>
      <c r="D19" s="41">
        <v>1168</v>
      </c>
      <c r="E19" s="41">
        <v>1183</v>
      </c>
      <c r="F19" s="47" t="s">
        <v>22</v>
      </c>
      <c r="G19" s="47" t="s">
        <v>22</v>
      </c>
      <c r="H19" s="49">
        <f t="shared" si="0"/>
        <v>3480</v>
      </c>
      <c r="I19" s="42">
        <v>6</v>
      </c>
      <c r="J19" s="47">
        <v>3</v>
      </c>
      <c r="K19" s="49">
        <f t="shared" si="1"/>
        <v>1160</v>
      </c>
      <c r="L19" s="49">
        <f t="shared" si="2"/>
        <v>27.874719729532707</v>
      </c>
      <c r="M19" s="50">
        <f t="shared" si="3"/>
        <v>2.4029930801321299E-2</v>
      </c>
      <c r="N19" s="49">
        <f t="shared" si="4"/>
        <v>6774</v>
      </c>
    </row>
    <row r="20" spans="1:14" s="51" customFormat="1" ht="26.25" x14ac:dyDescent="0.25">
      <c r="A20" s="47">
        <v>11</v>
      </c>
      <c r="B20" s="52" t="s">
        <v>35</v>
      </c>
      <c r="C20" s="41">
        <v>1795</v>
      </c>
      <c r="D20" s="41">
        <v>1857</v>
      </c>
      <c r="E20" s="41">
        <v>1881</v>
      </c>
      <c r="F20" s="47" t="s">
        <v>22</v>
      </c>
      <c r="G20" s="47" t="s">
        <v>22</v>
      </c>
      <c r="H20" s="49">
        <f t="shared" si="0"/>
        <v>5533</v>
      </c>
      <c r="I20" s="42">
        <v>4</v>
      </c>
      <c r="J20" s="47">
        <v>3</v>
      </c>
      <c r="K20" s="49">
        <f t="shared" si="1"/>
        <v>1844.33</v>
      </c>
      <c r="L20" s="49">
        <f t="shared" si="2"/>
        <v>44.377171308380312</v>
      </c>
      <c r="M20" s="50">
        <f t="shared" si="3"/>
        <v>2.4061405121849296E-2</v>
      </c>
      <c r="N20" s="49">
        <f t="shared" si="4"/>
        <v>7180</v>
      </c>
    </row>
    <row r="21" spans="1:14" s="51" customFormat="1" ht="26.25" x14ac:dyDescent="0.25">
      <c r="A21" s="47">
        <v>12</v>
      </c>
      <c r="B21" s="52" t="s">
        <v>35</v>
      </c>
      <c r="C21" s="41">
        <v>2277</v>
      </c>
      <c r="D21" s="41">
        <v>2356</v>
      </c>
      <c r="E21" s="41">
        <v>2386</v>
      </c>
      <c r="F21" s="47" t="s">
        <v>22</v>
      </c>
      <c r="G21" s="47" t="s">
        <v>22</v>
      </c>
      <c r="H21" s="49">
        <f t="shared" si="0"/>
        <v>7019</v>
      </c>
      <c r="I21" s="42">
        <v>4</v>
      </c>
      <c r="J21" s="47">
        <v>3</v>
      </c>
      <c r="K21" s="49">
        <f t="shared" si="1"/>
        <v>2339.67</v>
      </c>
      <c r="L21" s="49">
        <f t="shared" si="2"/>
        <v>56.305713150028865</v>
      </c>
      <c r="M21" s="50">
        <f t="shared" si="3"/>
        <v>2.4065664452691562E-2</v>
      </c>
      <c r="N21" s="49">
        <f t="shared" si="4"/>
        <v>9108</v>
      </c>
    </row>
    <row r="22" spans="1:14" s="51" customFormat="1" ht="25.5" x14ac:dyDescent="0.25">
      <c r="A22" s="47">
        <v>13</v>
      </c>
      <c r="B22" s="48" t="s">
        <v>23</v>
      </c>
      <c r="C22" s="41">
        <v>211</v>
      </c>
      <c r="D22" s="41">
        <v>218</v>
      </c>
      <c r="E22" s="41">
        <v>221</v>
      </c>
      <c r="F22" s="47" t="s">
        <v>22</v>
      </c>
      <c r="G22" s="47" t="s">
        <v>22</v>
      </c>
      <c r="H22" s="49">
        <f t="shared" si="0"/>
        <v>650</v>
      </c>
      <c r="I22" s="42">
        <v>50</v>
      </c>
      <c r="J22" s="47">
        <v>3</v>
      </c>
      <c r="K22" s="49">
        <f t="shared" si="1"/>
        <v>216.67000000000002</v>
      </c>
      <c r="L22" s="49">
        <f t="shared" si="2"/>
        <v>5.1316014394468841</v>
      </c>
      <c r="M22" s="50">
        <f t="shared" si="3"/>
        <v>2.3683949967447656E-2</v>
      </c>
      <c r="N22" s="49">
        <f t="shared" si="4"/>
        <v>10550</v>
      </c>
    </row>
    <row r="23" spans="1:14" s="51" customFormat="1" x14ac:dyDescent="0.25">
      <c r="A23" s="47">
        <v>14</v>
      </c>
      <c r="B23" s="48" t="s">
        <v>36</v>
      </c>
      <c r="C23" s="41">
        <v>428</v>
      </c>
      <c r="D23" s="41">
        <v>442</v>
      </c>
      <c r="E23" s="41">
        <v>448</v>
      </c>
      <c r="F23" s="47" t="s">
        <v>22</v>
      </c>
      <c r="G23" s="47" t="s">
        <v>22</v>
      </c>
      <c r="H23" s="49">
        <f t="shared" si="0"/>
        <v>1318</v>
      </c>
      <c r="I23" s="42">
        <v>100</v>
      </c>
      <c r="J23" s="47">
        <v>3</v>
      </c>
      <c r="K23" s="49">
        <f t="shared" si="1"/>
        <v>439.33</v>
      </c>
      <c r="L23" s="49">
        <f t="shared" si="2"/>
        <v>10.263202878893768</v>
      </c>
      <c r="M23" s="50">
        <f t="shared" si="3"/>
        <v>2.3361033571333095E-2</v>
      </c>
      <c r="N23" s="49">
        <f t="shared" si="4"/>
        <v>42800</v>
      </c>
    </row>
    <row r="24" spans="1:14" s="51" customFormat="1" x14ac:dyDescent="0.25">
      <c r="A24" s="47">
        <v>15</v>
      </c>
      <c r="B24" s="48" t="s">
        <v>37</v>
      </c>
      <c r="C24" s="41">
        <v>122</v>
      </c>
      <c r="D24" s="41">
        <v>126</v>
      </c>
      <c r="E24" s="41">
        <v>128</v>
      </c>
      <c r="F24" s="47" t="s">
        <v>22</v>
      </c>
      <c r="G24" s="47" t="s">
        <v>22</v>
      </c>
      <c r="H24" s="49">
        <f t="shared" si="0"/>
        <v>376</v>
      </c>
      <c r="I24" s="42">
        <v>100</v>
      </c>
      <c r="J24" s="47">
        <v>3</v>
      </c>
      <c r="K24" s="49">
        <f t="shared" si="1"/>
        <v>125.33</v>
      </c>
      <c r="L24" s="49">
        <f t="shared" si="2"/>
        <v>3.0550504633038931</v>
      </c>
      <c r="M24" s="50">
        <f t="shared" si="3"/>
        <v>2.4376050931970743E-2</v>
      </c>
      <c r="N24" s="49">
        <f t="shared" si="4"/>
        <v>12200</v>
      </c>
    </row>
    <row r="25" spans="1:14" s="51" customFormat="1" ht="25.5" x14ac:dyDescent="0.25">
      <c r="A25" s="47">
        <v>16</v>
      </c>
      <c r="B25" s="48" t="s">
        <v>38</v>
      </c>
      <c r="C25" s="41">
        <v>123</v>
      </c>
      <c r="D25" s="41">
        <v>127</v>
      </c>
      <c r="E25" s="41">
        <v>128</v>
      </c>
      <c r="F25" s="47" t="s">
        <v>22</v>
      </c>
      <c r="G25" s="47" t="s">
        <v>22</v>
      </c>
      <c r="H25" s="49">
        <f t="shared" si="0"/>
        <v>378</v>
      </c>
      <c r="I25" s="42">
        <v>5</v>
      </c>
      <c r="J25" s="47">
        <v>3</v>
      </c>
      <c r="K25" s="49">
        <f t="shared" si="1"/>
        <v>126</v>
      </c>
      <c r="L25" s="49">
        <f t="shared" si="2"/>
        <v>2.6457513110645907</v>
      </c>
      <c r="M25" s="50">
        <f t="shared" si="3"/>
        <v>2.0998026278290404E-2</v>
      </c>
      <c r="N25" s="49">
        <f t="shared" si="4"/>
        <v>615</v>
      </c>
    </row>
    <row r="26" spans="1:14" s="51" customFormat="1" ht="25.5" x14ac:dyDescent="0.25">
      <c r="A26" s="47">
        <v>17</v>
      </c>
      <c r="B26" s="48" t="s">
        <v>38</v>
      </c>
      <c r="C26" s="41">
        <v>152</v>
      </c>
      <c r="D26" s="41">
        <v>157</v>
      </c>
      <c r="E26" s="41">
        <v>159</v>
      </c>
      <c r="F26" s="47" t="s">
        <v>22</v>
      </c>
      <c r="G26" s="47" t="s">
        <v>22</v>
      </c>
      <c r="H26" s="49">
        <f t="shared" si="0"/>
        <v>468</v>
      </c>
      <c r="I26" s="42">
        <v>10</v>
      </c>
      <c r="J26" s="47">
        <v>3</v>
      </c>
      <c r="K26" s="49">
        <f t="shared" si="1"/>
        <v>156</v>
      </c>
      <c r="L26" s="49">
        <f t="shared" si="2"/>
        <v>3.6055512754639891</v>
      </c>
      <c r="M26" s="50">
        <f t="shared" si="3"/>
        <v>2.3112508176051212E-2</v>
      </c>
      <c r="N26" s="49">
        <f t="shared" si="4"/>
        <v>1520</v>
      </c>
    </row>
    <row r="27" spans="1:14" s="51" customFormat="1" ht="25.5" x14ac:dyDescent="0.25">
      <c r="A27" s="47">
        <v>18</v>
      </c>
      <c r="B27" s="48" t="s">
        <v>38</v>
      </c>
      <c r="C27" s="41">
        <v>116</v>
      </c>
      <c r="D27" s="41">
        <v>120</v>
      </c>
      <c r="E27" s="41">
        <v>121</v>
      </c>
      <c r="F27" s="47" t="s">
        <v>22</v>
      </c>
      <c r="G27" s="47" t="s">
        <v>22</v>
      </c>
      <c r="H27" s="49">
        <f t="shared" si="0"/>
        <v>357</v>
      </c>
      <c r="I27" s="42">
        <v>5</v>
      </c>
      <c r="J27" s="47">
        <v>3</v>
      </c>
      <c r="K27" s="49">
        <f t="shared" si="1"/>
        <v>119</v>
      </c>
      <c r="L27" s="49">
        <f t="shared" si="2"/>
        <v>2.6457513110645907</v>
      </c>
      <c r="M27" s="50">
        <f t="shared" si="3"/>
        <v>2.2233204294660427E-2</v>
      </c>
      <c r="N27" s="49">
        <f t="shared" si="4"/>
        <v>580</v>
      </c>
    </row>
    <row r="28" spans="1:14" s="51" customFormat="1" ht="25.5" x14ac:dyDescent="0.25">
      <c r="A28" s="47">
        <v>19</v>
      </c>
      <c r="B28" s="48" t="s">
        <v>39</v>
      </c>
      <c r="C28" s="41">
        <v>104</v>
      </c>
      <c r="D28" s="41">
        <v>107</v>
      </c>
      <c r="E28" s="41">
        <v>109</v>
      </c>
      <c r="F28" s="47" t="s">
        <v>22</v>
      </c>
      <c r="G28" s="47" t="s">
        <v>22</v>
      </c>
      <c r="H28" s="49">
        <f t="shared" si="0"/>
        <v>320</v>
      </c>
      <c r="I28" s="42">
        <v>34</v>
      </c>
      <c r="J28" s="47">
        <v>3</v>
      </c>
      <c r="K28" s="49">
        <f t="shared" si="1"/>
        <v>106.67</v>
      </c>
      <c r="L28" s="49">
        <f t="shared" si="2"/>
        <v>2.5166114784235836</v>
      </c>
      <c r="M28" s="50">
        <f t="shared" si="3"/>
        <v>2.3592495344741574E-2</v>
      </c>
      <c r="N28" s="49">
        <f t="shared" si="4"/>
        <v>3536</v>
      </c>
    </row>
    <row r="29" spans="1:14" s="51" customFormat="1" ht="25.5" x14ac:dyDescent="0.25">
      <c r="A29" s="47">
        <v>20</v>
      </c>
      <c r="B29" s="48" t="s">
        <v>40</v>
      </c>
      <c r="C29" s="41">
        <v>1499</v>
      </c>
      <c r="D29" s="41">
        <v>1551</v>
      </c>
      <c r="E29" s="41">
        <v>1570</v>
      </c>
      <c r="F29" s="47" t="s">
        <v>22</v>
      </c>
      <c r="G29" s="47" t="s">
        <v>22</v>
      </c>
      <c r="H29" s="49">
        <f t="shared" si="0"/>
        <v>4620</v>
      </c>
      <c r="I29" s="42">
        <v>10</v>
      </c>
      <c r="J29" s="47">
        <v>3</v>
      </c>
      <c r="K29" s="49">
        <f t="shared" si="1"/>
        <v>1540</v>
      </c>
      <c r="L29" s="49">
        <f t="shared" si="2"/>
        <v>36.755951898978211</v>
      </c>
      <c r="M29" s="50">
        <f t="shared" si="3"/>
        <v>2.3867501233102734E-2</v>
      </c>
      <c r="N29" s="49">
        <f t="shared" si="4"/>
        <v>14990</v>
      </c>
    </row>
    <row r="30" spans="1:14" s="51" customFormat="1" ht="25.5" x14ac:dyDescent="0.25">
      <c r="A30" s="47">
        <v>21</v>
      </c>
      <c r="B30" s="48" t="s">
        <v>40</v>
      </c>
      <c r="C30" s="41">
        <v>1394</v>
      </c>
      <c r="D30" s="41">
        <v>1442</v>
      </c>
      <c r="E30" s="41">
        <v>1460</v>
      </c>
      <c r="F30" s="47" t="s">
        <v>22</v>
      </c>
      <c r="G30" s="47" t="s">
        <v>22</v>
      </c>
      <c r="H30" s="49">
        <f t="shared" si="0"/>
        <v>4296</v>
      </c>
      <c r="I30" s="42">
        <v>20</v>
      </c>
      <c r="J30" s="47">
        <v>3</v>
      </c>
      <c r="K30" s="49">
        <f t="shared" si="1"/>
        <v>1432</v>
      </c>
      <c r="L30" s="49">
        <f t="shared" si="2"/>
        <v>34.117444218463959</v>
      </c>
      <c r="M30" s="50">
        <f t="shared" si="3"/>
        <v>2.3825030878815615E-2</v>
      </c>
      <c r="N30" s="49">
        <f t="shared" si="4"/>
        <v>27880</v>
      </c>
    </row>
    <row r="31" spans="1:14" s="51" customFormat="1" x14ac:dyDescent="0.25">
      <c r="A31" s="47">
        <v>22</v>
      </c>
      <c r="B31" s="48" t="s">
        <v>41</v>
      </c>
      <c r="C31" s="41">
        <v>80.599999999999994</v>
      </c>
      <c r="D31" s="41">
        <v>84</v>
      </c>
      <c r="E31" s="41">
        <v>85</v>
      </c>
      <c r="F31" s="47" t="s">
        <v>22</v>
      </c>
      <c r="G31" s="47" t="s">
        <v>22</v>
      </c>
      <c r="H31" s="49">
        <f t="shared" si="0"/>
        <v>249.6</v>
      </c>
      <c r="I31" s="42">
        <v>300</v>
      </c>
      <c r="J31" s="47">
        <v>3</v>
      </c>
      <c r="K31" s="49">
        <f t="shared" si="1"/>
        <v>83.2</v>
      </c>
      <c r="L31" s="49">
        <f t="shared" si="2"/>
        <v>2.3065125189341624</v>
      </c>
      <c r="M31" s="50">
        <f t="shared" si="3"/>
        <v>2.772250623718945E-2</v>
      </c>
      <c r="N31" s="49">
        <f t="shared" si="4"/>
        <v>24180</v>
      </c>
    </row>
    <row r="32" spans="1:14" s="51" customFormat="1" x14ac:dyDescent="0.25">
      <c r="A32" s="47">
        <v>23</v>
      </c>
      <c r="B32" s="48" t="s">
        <v>42</v>
      </c>
      <c r="C32" s="41">
        <v>126</v>
      </c>
      <c r="D32" s="41">
        <v>130</v>
      </c>
      <c r="E32" s="41">
        <v>132</v>
      </c>
      <c r="F32" s="47" t="s">
        <v>22</v>
      </c>
      <c r="G32" s="47" t="s">
        <v>22</v>
      </c>
      <c r="H32" s="49">
        <f t="shared" si="0"/>
        <v>388</v>
      </c>
      <c r="I32" s="42">
        <v>4</v>
      </c>
      <c r="J32" s="47">
        <v>3</v>
      </c>
      <c r="K32" s="49">
        <f t="shared" si="1"/>
        <v>129.33000000000001</v>
      </c>
      <c r="L32" s="49">
        <f t="shared" si="2"/>
        <v>3.0550504633038935</v>
      </c>
      <c r="M32" s="50">
        <f t="shared" si="3"/>
        <v>2.3622133018664605E-2</v>
      </c>
      <c r="N32" s="49">
        <f t="shared" si="4"/>
        <v>504</v>
      </c>
    </row>
    <row r="33" spans="1:14" s="51" customFormat="1" x14ac:dyDescent="0.25">
      <c r="A33" s="47">
        <v>24</v>
      </c>
      <c r="B33" s="48" t="s">
        <v>42</v>
      </c>
      <c r="C33" s="41">
        <v>137</v>
      </c>
      <c r="D33" s="41">
        <v>142</v>
      </c>
      <c r="E33" s="41">
        <v>143</v>
      </c>
      <c r="F33" s="47" t="s">
        <v>22</v>
      </c>
      <c r="G33" s="47" t="s">
        <v>22</v>
      </c>
      <c r="H33" s="49">
        <f t="shared" si="0"/>
        <v>422</v>
      </c>
      <c r="I33" s="42">
        <v>4</v>
      </c>
      <c r="J33" s="47">
        <v>3</v>
      </c>
      <c r="K33" s="49">
        <f t="shared" si="1"/>
        <v>140.67000000000002</v>
      </c>
      <c r="L33" s="49">
        <f t="shared" si="2"/>
        <v>3.2145502536643185</v>
      </c>
      <c r="M33" s="50">
        <f t="shared" si="3"/>
        <v>2.2851711478384291E-2</v>
      </c>
      <c r="N33" s="49">
        <f t="shared" si="4"/>
        <v>548</v>
      </c>
    </row>
    <row r="34" spans="1:14" s="51" customFormat="1" x14ac:dyDescent="0.25">
      <c r="A34" s="47">
        <v>25</v>
      </c>
      <c r="B34" s="48" t="s">
        <v>42</v>
      </c>
      <c r="C34" s="41">
        <v>137</v>
      </c>
      <c r="D34" s="41">
        <v>142</v>
      </c>
      <c r="E34" s="41">
        <v>143</v>
      </c>
      <c r="F34" s="47" t="s">
        <v>22</v>
      </c>
      <c r="G34" s="47" t="s">
        <v>22</v>
      </c>
      <c r="H34" s="49">
        <f t="shared" si="0"/>
        <v>422</v>
      </c>
      <c r="I34" s="42">
        <v>4</v>
      </c>
      <c r="J34" s="47">
        <v>3</v>
      </c>
      <c r="K34" s="49">
        <f t="shared" si="1"/>
        <v>140.67000000000002</v>
      </c>
      <c r="L34" s="49">
        <f t="shared" si="2"/>
        <v>3.2145502536643185</v>
      </c>
      <c r="M34" s="50">
        <f t="shared" si="3"/>
        <v>2.2851711478384291E-2</v>
      </c>
      <c r="N34" s="49">
        <f t="shared" si="4"/>
        <v>548</v>
      </c>
    </row>
    <row r="35" spans="1:14" s="51" customFormat="1" ht="25.5" x14ac:dyDescent="0.25">
      <c r="A35" s="47">
        <v>26</v>
      </c>
      <c r="B35" s="48" t="s">
        <v>43</v>
      </c>
      <c r="C35" s="41">
        <v>151</v>
      </c>
      <c r="D35" s="41">
        <v>156</v>
      </c>
      <c r="E35" s="41">
        <v>158</v>
      </c>
      <c r="F35" s="47" t="s">
        <v>22</v>
      </c>
      <c r="G35" s="47" t="s">
        <v>22</v>
      </c>
      <c r="H35" s="49">
        <f t="shared" si="0"/>
        <v>465</v>
      </c>
      <c r="I35" s="42">
        <v>100</v>
      </c>
      <c r="J35" s="47">
        <v>3</v>
      </c>
      <c r="K35" s="49">
        <f t="shared" si="1"/>
        <v>155</v>
      </c>
      <c r="L35" s="49">
        <f t="shared" si="2"/>
        <v>3.6055512754639891</v>
      </c>
      <c r="M35" s="50">
        <f t="shared" si="3"/>
        <v>2.3261621132025737E-2</v>
      </c>
      <c r="N35" s="49">
        <f t="shared" si="4"/>
        <v>15100</v>
      </c>
    </row>
    <row r="36" spans="1:14" s="51" customFormat="1" ht="38.25" x14ac:dyDescent="0.25">
      <c r="A36" s="47">
        <v>27</v>
      </c>
      <c r="B36" s="48" t="s">
        <v>44</v>
      </c>
      <c r="C36" s="41">
        <v>253</v>
      </c>
      <c r="D36" s="41">
        <v>261</v>
      </c>
      <c r="E36" s="41">
        <v>265</v>
      </c>
      <c r="F36" s="47" t="s">
        <v>22</v>
      </c>
      <c r="G36" s="47" t="s">
        <v>22</v>
      </c>
      <c r="H36" s="49">
        <f t="shared" si="0"/>
        <v>779</v>
      </c>
      <c r="I36" s="42">
        <v>20</v>
      </c>
      <c r="J36" s="47">
        <v>3</v>
      </c>
      <c r="K36" s="49">
        <f t="shared" si="1"/>
        <v>259.67</v>
      </c>
      <c r="L36" s="49">
        <f t="shared" si="2"/>
        <v>6.110100926607787</v>
      </c>
      <c r="M36" s="50">
        <f t="shared" si="3"/>
        <v>2.3530253501012004E-2</v>
      </c>
      <c r="N36" s="49">
        <f t="shared" si="4"/>
        <v>5060</v>
      </c>
    </row>
    <row r="37" spans="1:14" s="51" customFormat="1" ht="25.5" x14ac:dyDescent="0.25">
      <c r="A37" s="47">
        <v>28</v>
      </c>
      <c r="B37" s="48" t="s">
        <v>45</v>
      </c>
      <c r="C37" s="41">
        <v>555</v>
      </c>
      <c r="D37" s="41">
        <v>574</v>
      </c>
      <c r="E37" s="41">
        <v>581</v>
      </c>
      <c r="F37" s="47" t="s">
        <v>22</v>
      </c>
      <c r="G37" s="47" t="s">
        <v>22</v>
      </c>
      <c r="H37" s="49">
        <f t="shared" si="0"/>
        <v>1710</v>
      </c>
      <c r="I37" s="42">
        <v>50</v>
      </c>
      <c r="J37" s="47">
        <v>3</v>
      </c>
      <c r="K37" s="49">
        <f t="shared" si="1"/>
        <v>570</v>
      </c>
      <c r="L37" s="49">
        <f t="shared" si="2"/>
        <v>13.45362404707371</v>
      </c>
      <c r="M37" s="50">
        <f t="shared" si="3"/>
        <v>2.3602849205392473E-2</v>
      </c>
      <c r="N37" s="49">
        <f t="shared" si="4"/>
        <v>27750</v>
      </c>
    </row>
    <row r="38" spans="1:14" s="51" customFormat="1" ht="25.5" x14ac:dyDescent="0.25">
      <c r="A38" s="47">
        <v>29</v>
      </c>
      <c r="B38" s="48" t="s">
        <v>46</v>
      </c>
      <c r="C38" s="41">
        <v>525</v>
      </c>
      <c r="D38" s="41">
        <v>543</v>
      </c>
      <c r="E38" s="41">
        <v>550</v>
      </c>
      <c r="F38" s="47" t="s">
        <v>22</v>
      </c>
      <c r="G38" s="47" t="s">
        <v>22</v>
      </c>
      <c r="H38" s="49">
        <f t="shared" si="0"/>
        <v>1618</v>
      </c>
      <c r="I38" s="42">
        <v>7</v>
      </c>
      <c r="J38" s="47">
        <v>3</v>
      </c>
      <c r="K38" s="49">
        <f t="shared" si="1"/>
        <v>539.33000000000004</v>
      </c>
      <c r="L38" s="49">
        <f t="shared" si="2"/>
        <v>12.897028081435403</v>
      </c>
      <c r="M38" s="50">
        <f t="shared" si="3"/>
        <v>2.3913055237860682E-2</v>
      </c>
      <c r="N38" s="49">
        <f t="shared" si="4"/>
        <v>3675</v>
      </c>
    </row>
    <row r="39" spans="1:14" s="51" customFormat="1" ht="25.5" x14ac:dyDescent="0.25">
      <c r="A39" s="47">
        <v>30</v>
      </c>
      <c r="B39" s="48" t="s">
        <v>47</v>
      </c>
      <c r="C39" s="41">
        <v>865</v>
      </c>
      <c r="D39" s="41">
        <v>895</v>
      </c>
      <c r="E39" s="41">
        <v>906</v>
      </c>
      <c r="F39" s="47" t="s">
        <v>22</v>
      </c>
      <c r="G39" s="47" t="s">
        <v>22</v>
      </c>
      <c r="H39" s="49">
        <f t="shared" si="0"/>
        <v>2666</v>
      </c>
      <c r="I39" s="42">
        <v>6</v>
      </c>
      <c r="J39" s="47">
        <v>3</v>
      </c>
      <c r="K39" s="49">
        <f t="shared" si="1"/>
        <v>888.67000000000007</v>
      </c>
      <c r="L39" s="49">
        <f t="shared" si="2"/>
        <v>21.221058723196006</v>
      </c>
      <c r="M39" s="50">
        <f t="shared" si="3"/>
        <v>2.3879571408054738E-2</v>
      </c>
      <c r="N39" s="49">
        <f t="shared" si="4"/>
        <v>5190</v>
      </c>
    </row>
    <row r="40" spans="1:14" s="51" customFormat="1" ht="25.5" x14ac:dyDescent="0.25">
      <c r="A40" s="47">
        <v>31</v>
      </c>
      <c r="B40" s="48" t="s">
        <v>48</v>
      </c>
      <c r="C40" s="41">
        <v>78.8</v>
      </c>
      <c r="D40" s="41">
        <v>82</v>
      </c>
      <c r="E40" s="41">
        <v>83</v>
      </c>
      <c r="F40" s="47" t="s">
        <v>22</v>
      </c>
      <c r="G40" s="47" t="s">
        <v>22</v>
      </c>
      <c r="H40" s="49">
        <f t="shared" si="0"/>
        <v>243.8</v>
      </c>
      <c r="I40" s="42">
        <v>7</v>
      </c>
      <c r="J40" s="47">
        <v>3</v>
      </c>
      <c r="K40" s="49">
        <f t="shared" si="1"/>
        <v>81.27</v>
      </c>
      <c r="L40" s="49">
        <f t="shared" si="2"/>
        <v>2.1939310229205797</v>
      </c>
      <c r="M40" s="50">
        <f t="shared" si="3"/>
        <v>2.6995582907845206E-2</v>
      </c>
      <c r="N40" s="49">
        <f t="shared" si="4"/>
        <v>551.6</v>
      </c>
    </row>
    <row r="41" spans="1:14" s="39" customFormat="1" ht="25.5" x14ac:dyDescent="0.25">
      <c r="A41" s="18">
        <v>32</v>
      </c>
      <c r="B41" s="40" t="s">
        <v>49</v>
      </c>
      <c r="C41" s="41">
        <v>123</v>
      </c>
      <c r="D41" s="19">
        <v>127</v>
      </c>
      <c r="E41" s="19">
        <v>129</v>
      </c>
      <c r="F41" s="18" t="s">
        <v>22</v>
      </c>
      <c r="G41" s="18" t="s">
        <v>22</v>
      </c>
      <c r="H41" s="12">
        <f t="shared" si="0"/>
        <v>379</v>
      </c>
      <c r="I41" s="42">
        <v>66</v>
      </c>
      <c r="J41" s="18">
        <v>3</v>
      </c>
      <c r="K41" s="12">
        <f t="shared" si="1"/>
        <v>126.33</v>
      </c>
      <c r="L41" s="12">
        <f t="shared" si="2"/>
        <v>3.0550504633038931</v>
      </c>
      <c r="M41" s="13">
        <f t="shared" si="3"/>
        <v>2.4183095569570909E-2</v>
      </c>
      <c r="N41" s="14">
        <f t="shared" si="4"/>
        <v>8118</v>
      </c>
    </row>
    <row r="42" spans="1:14" ht="27" customHeight="1" x14ac:dyDescent="0.25">
      <c r="A42" s="23">
        <v>30</v>
      </c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20"/>
      <c r="N42" s="17">
        <f>SUM(N10:N41)</f>
        <v>341808.6</v>
      </c>
    </row>
    <row r="43" spans="1:14" ht="15.75" customHeight="1" x14ac:dyDescent="0.25"/>
    <row r="44" spans="1:14" ht="15.75" customHeight="1" x14ac:dyDescent="0.25"/>
    <row r="45" spans="1:14" ht="15.75" customHeight="1" x14ac:dyDescent="0.25"/>
    <row r="46" spans="1:14" ht="15.75" customHeight="1" x14ac:dyDescent="0.25"/>
    <row r="47" spans="1:14" ht="15.75" customHeight="1" x14ac:dyDescent="0.25"/>
    <row r="48" spans="1:14" ht="15.75" customHeight="1" x14ac:dyDescent="0.25"/>
  </sheetData>
  <autoFilter ref="A9:N42"/>
  <mergeCells count="12">
    <mergeCell ref="L1:N1"/>
    <mergeCell ref="A2:N2"/>
    <mergeCell ref="A3:N3"/>
    <mergeCell ref="A4:N4"/>
    <mergeCell ref="A5:N5"/>
    <mergeCell ref="C7:H7"/>
    <mergeCell ref="I7:I8"/>
    <mergeCell ref="A42:L42"/>
    <mergeCell ref="J7:J8"/>
    <mergeCell ref="K7:M7"/>
    <mergeCell ref="A7:A8"/>
    <mergeCell ref="B7:B8"/>
  </mergeCells>
  <pageMargins left="0.7" right="0.7" top="0.75" bottom="0.75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SERGEI</dc:creator>
  <cp:lastModifiedBy>admin</cp:lastModifiedBy>
  <cp:lastPrinted>2023-10-13T10:11:44Z</cp:lastPrinted>
  <dcterms:created xsi:type="dcterms:W3CDTF">2023-10-13T10:03:42Z</dcterms:created>
  <dcterms:modified xsi:type="dcterms:W3CDTF">2026-07-02T09:15:07Z</dcterms:modified>
</cp:coreProperties>
</file>