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heckCompatibility="1" defaultThemeVersion="153222"/>
  <mc:AlternateContent xmlns:mc="http://schemas.openxmlformats.org/markup-compatibility/2006">
    <mc:Choice Requires="x15">
      <x15ac:absPath xmlns:x15ac="http://schemas.microsoft.com/office/spreadsheetml/2010/11/ac" url="C:\Users\Общий\Desktop\ЗАКУПКИ 2026\Контракты 2026\Хоз товары мешки\"/>
    </mc:Choice>
  </mc:AlternateContent>
  <bookViews>
    <workbookView xWindow="0" yWindow="0" windowWidth="24000" windowHeight="8835"/>
  </bookViews>
  <sheets>
    <sheet name="Канц товары" sheetId="8" r:id="rId1"/>
  </sheets>
  <calcPr calcId="162913" fullPrecision="0" calcOnSave="0" concurrentCalc="0"/>
</workbook>
</file>

<file path=xl/calcChain.xml><?xml version="1.0" encoding="utf-8"?>
<calcChain xmlns="http://schemas.openxmlformats.org/spreadsheetml/2006/main">
  <c r="S9" i="8" l="1"/>
  <c r="T9" i="8"/>
  <c r="O9" i="8"/>
  <c r="K9" i="8"/>
  <c r="F9" i="8"/>
  <c r="I9" i="8"/>
  <c r="L9" i="8"/>
  <c r="J9" i="8"/>
  <c r="O11" i="8"/>
</calcChain>
</file>

<file path=xl/sharedStrings.xml><?xml version="1.0" encoding="utf-8"?>
<sst xmlns="http://schemas.openxmlformats.org/spreadsheetml/2006/main" count="32" uniqueCount="32">
  <si>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</si>
  <si>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</si>
  <si>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>№ п/п</t>
  </si>
  <si>
    <t>9.1</t>
  </si>
  <si>
    <t>10 = кол-во ответов ИЦИ</t>
  </si>
  <si>
    <t xml:space="preserve">Начальная (максимальная) цена контракта </t>
  </si>
  <si>
    <t>Ответы на запрос получены от 3 поставщиков (подрядчиков, исполнителей).</t>
  </si>
  <si>
    <t>8=3+4+5</t>
  </si>
  <si>
    <t>11=          /3</t>
  </si>
  <si>
    <t>12=11*9.1</t>
  </si>
  <si>
    <t>Кол-во шт.</t>
  </si>
  <si>
    <r>
      <rPr>
        <b/>
        <sz val="8"/>
        <color indexed="8"/>
        <rFont val="Times New Roman"/>
        <family val="1"/>
        <charset val="204"/>
      </rPr>
      <t>n - кол-во значений, используемых в расчете</t>
    </r>
  </si>
  <si>
    <r>
      <t xml:space="preserve">V - коэф-нт вариации </t>
    </r>
    <r>
      <rPr>
        <i/>
        <sz val="8"/>
        <color indexed="10"/>
        <rFont val="Times New Roman"/>
        <family val="1"/>
        <charset val="204"/>
      </rPr>
      <t>(не должен превышать 33%)</t>
    </r>
  </si>
  <si>
    <t>&lt;ц&gt; - средн. арифм. величина цены за шт , руб.</t>
  </si>
  <si>
    <t>&lt;ц&gt; - средн. арифм. величина цены заобщее кол-во, руб.</t>
  </si>
  <si>
    <t>Наименование товара</t>
  </si>
  <si>
    <t>Коммерческие предложения (руб./ед.изм.), в том числе НДС</t>
  </si>
  <si>
    <t>Однородность совокупности значений выявленных цен, используемых в расчете Н(М)ЦК</t>
  </si>
  <si>
    <t xml:space="preserve">Среднее квадратичное отклонение
</t>
  </si>
  <si>
    <t>Н(М)ЦК, определяемая методом сопоставимых рыночных цен (анализа рынка)*, в том числе НДС</t>
  </si>
  <si>
    <t>Коммерческое предложение №1</t>
  </si>
  <si>
    <t>Коммерческое предложение№2.</t>
  </si>
  <si>
    <t xml:space="preserve">Коммерческое предложение №3 </t>
  </si>
  <si>
    <r>
      <t>Заказчиком было направлены запросы о предоставлении ценовой информации 5</t>
    </r>
    <r>
      <rPr>
        <u/>
        <sz val="8"/>
        <color indexed="8"/>
        <rFont val="Times New Roman"/>
        <family val="1"/>
        <charset val="204"/>
      </rPr>
      <t>-ти поставщикам (подрядчикам, исполнителям)</t>
    </r>
    <r>
      <rPr>
        <sz val="8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</si>
  <si>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Предельная цена товара, в соответствии с Постановлением правительства Санкт-Петербурга от 15.06.2016 № 489 (Распоряжение Комитета по государственному заказу Санкт-Петербурга от 31.05.2018 N 100-р)</t>
  </si>
  <si>
    <t>Цена за единицу товара, принятая в расчет</t>
  </si>
  <si>
    <t>17=16*9.1</t>
  </si>
  <si>
    <t>Мешок полимерный</t>
  </si>
  <si>
    <t>Работник контрактной службы/контрактный управляющий:</t>
  </si>
  <si>
    <t>(должность)</t>
  </si>
  <si>
    <t xml:space="preserve">/ </t>
  </si>
  <si>
    <t>(подпись/расшифровка подписи)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</si>
</sst>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3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i/>
      <sz val="8"/>
      <color indexed="10"/>
      <name val="Times New Roman"/>
      <family val="1"/>
      <charset val="204"/>
    </font>
    <font>
      <b/>
      <i/>
      <sz val="8"/>
      <color theme="1"/>
      <name val="Times New Roman"/>
      <family val="1"/>
      <charset val="204"/>
    </font>
    <font>
      <b/>
      <sz val="8"/>
      <color indexed="1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u/>
      <sz val="8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10"/>
      <color rgb="FFC00000"/>
      <name val="Times New Roman"/>
      <family val="1"/>
      <charset val="204"/>
    </font>
    <font>
      <sz val="10"/>
      <color rgb="FFC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b/>
      <sz val="5"/>
      <color theme="1"/>
      <name val="Times New Roman"/>
      <family val="1"/>
      <charset val="204"/>
    </font>
    <font>
      <sz val="10"/>
      <color rgb="FF000000"/>
      <name val="Times New Roman"/>
      <charset val="204"/>
    </font>
    <font>
      <sz val="11"/>
      <color rgb="FF000000"/>
      <name val="Times New Roman"/>
      <charset val="204"/>
    </font>
    <font>
      <sz val="11"/>
      <color rgb="FF000000"/>
      <name val="Calibri"/>
      <charset val="204"/>
    </font>
    <font>
      <sz val="10.8"/>
      <color rgb="FF000000"/>
      <name val="Times New Roman"/>
      <charset val="204"/>
    </font>
    <font>
      <sz val="10.8"/>
      <color rgb="FF000000"/>
      <name val="Calibri"/>
      <charset val="204"/>
    </font>
    <font>
      <sz val="9"/>
      <color rgb="FF000000"/>
      <name val="Calibri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indexed="9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</borders>
  <cellStyleXfs count="4">
    <xf numFmtId="0" fontId="0" fillId="0" borderId="0"/>
    <xf numFmtId="0" fontId="18" fillId="0" borderId="0"/>
    <xf numFmtId="0" fontId="19" fillId="4" borderId="0">
      <alignment horizontal="right" vertical="center"/>
    </xf>
    <xf numFmtId="0" fontId="21" fillId="4" borderId="0">
      <alignment horizontal="left" vertical="center"/>
    </xf>
  </cellStyleXfs>
  <cellXfs count="73">
    <xf numFmtId="0" fontId="0" fillId="0" borderId="0" xfId="0"/>
    <xf numFmtId="0" fontId="1" fillId="0" borderId="0" xfId="0" applyFont="1" applyAlignment="1">
      <alignment vertical="center" wrapText="1"/>
    </xf>
    <xf numFmtId="4" fontId="1" fillId="0" borderId="0" xfId="0" applyNumberFormat="1" applyFont="1" applyAlignment="1">
      <alignment vertical="center" wrapText="1"/>
    </xf>
    <xf numFmtId="0" fontId="2" fillId="0" borderId="5" xfId="0" applyFont="1" applyBorder="1" applyAlignment="1">
      <alignment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49" fontId="7" fillId="2" borderId="5" xfId="0" applyNumberFormat="1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4" fontId="2" fillId="0" borderId="0" xfId="0" applyNumberFormat="1" applyFont="1" applyAlignment="1">
      <alignment vertical="center" wrapText="1"/>
    </xf>
    <xf numFmtId="0" fontId="3" fillId="2" borderId="2" xfId="0" applyFont="1" applyFill="1" applyBorder="1" applyAlignment="1">
      <alignment horizontal="center" vertical="top" wrapText="1"/>
    </xf>
    <xf numFmtId="0" fontId="3" fillId="2" borderId="5" xfId="0" applyFont="1" applyFill="1" applyBorder="1" applyAlignment="1">
      <alignment horizontal="center" vertical="top" wrapText="1"/>
    </xf>
    <xf numFmtId="0" fontId="13" fillId="2" borderId="5" xfId="0" applyFont="1" applyFill="1" applyBorder="1" applyAlignment="1">
      <alignment horizontal="center" vertical="center" wrapText="1"/>
    </xf>
    <xf numFmtId="4" fontId="14" fillId="2" borderId="5" xfId="0" applyNumberFormat="1" applyFont="1" applyFill="1" applyBorder="1" applyAlignment="1">
      <alignment horizontal="center" vertical="center" wrapText="1"/>
    </xf>
    <xf numFmtId="4" fontId="14" fillId="0" borderId="5" xfId="0" applyNumberFormat="1" applyFont="1" applyFill="1" applyBorder="1" applyAlignment="1">
      <alignment horizontal="center" vertical="center" wrapText="1"/>
    </xf>
    <xf numFmtId="10" fontId="14" fillId="0" borderId="5" xfId="0" applyNumberFormat="1" applyFont="1" applyFill="1" applyBorder="1" applyAlignment="1">
      <alignment horizontal="center" vertical="center" wrapText="1"/>
    </xf>
    <xf numFmtId="0" fontId="15" fillId="3" borderId="5" xfId="0" applyFont="1" applyFill="1" applyBorder="1" applyAlignment="1">
      <alignment horizontal="center" vertical="center" wrapText="1"/>
    </xf>
    <xf numFmtId="0" fontId="15" fillId="3" borderId="8" xfId="0" applyFont="1" applyFill="1" applyBorder="1" applyAlignment="1">
      <alignment horizontal="center" vertical="center" wrapText="1"/>
    </xf>
    <xf numFmtId="4" fontId="16" fillId="3" borderId="5" xfId="0" applyNumberFormat="1" applyFont="1" applyFill="1" applyBorder="1" applyAlignment="1">
      <alignment horizontal="center" vertical="center" wrapText="1"/>
    </xf>
    <xf numFmtId="10" fontId="16" fillId="3" borderId="5" xfId="0" applyNumberFormat="1" applyFont="1" applyFill="1" applyBorder="1" applyAlignment="1">
      <alignment horizontal="center" vertical="center" wrapText="1"/>
    </xf>
    <xf numFmtId="0" fontId="17" fillId="0" borderId="4" xfId="0" applyFont="1" applyBorder="1" applyAlignment="1">
      <alignment horizontal="right" vertical="center" wrapText="1"/>
    </xf>
    <xf numFmtId="4" fontId="17" fillId="2" borderId="5" xfId="0" applyNumberFormat="1" applyFont="1" applyFill="1" applyBorder="1" applyAlignment="1">
      <alignment horizontal="center" vertical="center" wrapText="1"/>
    </xf>
    <xf numFmtId="2" fontId="0" fillId="0" borderId="0" xfId="0" applyNumberFormat="1"/>
    <xf numFmtId="0" fontId="4" fillId="2" borderId="8" xfId="0" applyFont="1" applyFill="1" applyBorder="1" applyAlignment="1">
      <alignment horizontal="center" vertical="center" wrapText="1"/>
    </xf>
    <xf numFmtId="0" fontId="20" fillId="5" borderId="5" xfId="2" quotePrefix="1" applyFont="1" applyFill="1" applyBorder="1" applyAlignment="1">
      <alignment vertical="center" wrapText="1"/>
    </xf>
    <xf numFmtId="4" fontId="22" fillId="5" borderId="5" xfId="3" applyNumberFormat="1" applyFont="1" applyFill="1" applyBorder="1" applyAlignment="1">
      <alignment horizontal="center" vertical="center" wrapText="1"/>
    </xf>
    <xf numFmtId="4" fontId="23" fillId="5" borderId="5" xfId="0" applyNumberFormat="1" applyFont="1" applyFill="1" applyBorder="1" applyAlignment="1">
      <alignment horizontal="center" vertical="center"/>
    </xf>
    <xf numFmtId="4" fontId="14" fillId="5" borderId="5" xfId="0" applyNumberFormat="1" applyFont="1" applyFill="1" applyBorder="1" applyAlignment="1">
      <alignment horizontal="center" vertical="center" wrapText="1"/>
    </xf>
    <xf numFmtId="0" fontId="14" fillId="5" borderId="5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2" fontId="14" fillId="0" borderId="5" xfId="0" applyNumberFormat="1" applyFont="1" applyFill="1" applyBorder="1" applyAlignment="1">
      <alignment horizontal="center" vertical="center" wrapText="1"/>
    </xf>
    <xf numFmtId="0" fontId="3" fillId="0" borderId="7" xfId="0" applyFont="1" applyBorder="1" applyAlignment="1">
      <alignment vertical="top" wrapText="1"/>
    </xf>
    <xf numFmtId="0" fontId="12" fillId="0" borderId="9" xfId="0" applyFont="1" applyBorder="1" applyAlignment="1">
      <alignment vertical="top" wrapText="1"/>
    </xf>
    <xf numFmtId="0" fontId="17" fillId="0" borderId="2" xfId="0" applyFont="1" applyBorder="1" applyAlignment="1">
      <alignment horizontal="right" vertical="center" wrapText="1"/>
    </xf>
    <xf numFmtId="0" fontId="17" fillId="0" borderId="3" xfId="0" applyFont="1" applyBorder="1" applyAlignment="1">
      <alignment horizontal="right" vertical="center" wrapText="1"/>
    </xf>
    <xf numFmtId="0" fontId="4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4" fontId="4" fillId="0" borderId="5" xfId="0" applyNumberFormat="1" applyFont="1" applyBorder="1" applyAlignment="1">
      <alignment horizontal="center" vertical="center" wrapText="1"/>
    </xf>
    <xf numFmtId="4" fontId="24" fillId="0" borderId="1" xfId="0" applyNumberFormat="1" applyFont="1" applyBorder="1" applyAlignment="1">
      <alignment horizontal="center" vertical="center" wrapText="1"/>
    </xf>
    <xf numFmtId="4" fontId="24" fillId="0" borderId="8" xfId="0" applyNumberFormat="1" applyFont="1" applyBorder="1" applyAlignment="1">
      <alignment horizontal="center" vertical="center" wrapText="1"/>
    </xf>
    <xf numFmtId="4" fontId="4" fillId="0" borderId="6" xfId="0" applyNumberFormat="1" applyFont="1" applyBorder="1" applyAlignment="1">
      <alignment horizontal="center" vertical="center" wrapText="1"/>
    </xf>
    <xf numFmtId="4" fontId="4" fillId="0" borderId="8" xfId="0" applyNumberFormat="1" applyFont="1" applyBorder="1" applyAlignment="1">
      <alignment horizontal="center" vertical="center" wrapText="1"/>
    </xf>
    <xf numFmtId="0" fontId="26" fillId="0" borderId="0" xfId="0" applyFont="1" applyFill="1" applyBorder="1"/>
    <xf numFmtId="2" fontId="26" fillId="0" borderId="0" xfId="0" applyNumberFormat="1" applyFont="1" applyFill="1" applyBorder="1"/>
    <xf numFmtId="0" fontId="27" fillId="0" borderId="0" xfId="0" applyFont="1" applyFill="1" applyBorder="1"/>
    <xf numFmtId="0" fontId="25" fillId="0" borderId="10" xfId="0" applyFont="1" applyFill="1" applyBorder="1" applyAlignment="1">
      <alignment horizontal="left" vertical="center"/>
    </xf>
    <xf numFmtId="0" fontId="25" fillId="0" borderId="11" xfId="0" applyFont="1" applyFill="1" applyBorder="1" applyAlignment="1">
      <alignment horizontal="left" vertical="center"/>
    </xf>
    <xf numFmtId="0" fontId="25" fillId="0" borderId="0" xfId="0" applyFont="1" applyFill="1" applyBorder="1" applyAlignment="1">
      <alignment vertical="center"/>
    </xf>
    <xf numFmtId="0" fontId="28" fillId="0" borderId="12" xfId="0" applyFont="1" applyFill="1" applyBorder="1" applyAlignment="1">
      <alignment horizontal="center" vertical="center" wrapText="1"/>
    </xf>
    <xf numFmtId="0" fontId="28" fillId="0" borderId="13" xfId="0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wrapText="1"/>
    </xf>
    <xf numFmtId="0" fontId="30" fillId="0" borderId="0" xfId="0" applyFont="1" applyFill="1" applyBorder="1"/>
    <xf numFmtId="0" fontId="25" fillId="0" borderId="14" xfId="0" applyFont="1" applyFill="1" applyBorder="1" applyAlignment="1">
      <alignment horizontal="center" vertical="top" wrapText="1"/>
    </xf>
    <xf numFmtId="0" fontId="25" fillId="0" borderId="15" xfId="0" applyFont="1" applyFill="1" applyBorder="1" applyAlignment="1">
      <alignment horizontal="center" vertical="top" wrapText="1"/>
    </xf>
    <xf numFmtId="0" fontId="25" fillId="0" borderId="0" xfId="0" applyFont="1" applyFill="1" applyBorder="1" applyAlignment="1">
      <alignment vertical="top" wrapText="1"/>
    </xf>
    <xf numFmtId="0" fontId="28" fillId="0" borderId="0" xfId="0" applyFont="1" applyFill="1" applyBorder="1" applyAlignment="1">
      <alignment vertical="center" wrapText="1"/>
    </xf>
    <xf numFmtId="0" fontId="25" fillId="0" borderId="14" xfId="0" applyFont="1" applyFill="1" applyBorder="1" applyAlignment="1">
      <alignment horizontal="center" vertical="center" wrapText="1"/>
    </xf>
    <xf numFmtId="0" fontId="25" fillId="0" borderId="15" xfId="0" applyFont="1" applyFill="1" applyBorder="1" applyAlignment="1">
      <alignment horizontal="center" vertical="center" wrapText="1"/>
    </xf>
    <xf numFmtId="0" fontId="25" fillId="0" borderId="0" xfId="0" applyFont="1" applyFill="1" applyBorder="1" applyAlignment="1">
      <alignment vertical="center" wrapText="1"/>
    </xf>
    <xf numFmtId="0" fontId="31" fillId="0" borderId="0" xfId="0" applyFont="1" applyFill="1" applyBorder="1" applyAlignment="1">
      <alignment horizontal="center" vertical="center" wrapText="1"/>
    </xf>
    <xf numFmtId="0" fontId="32" fillId="0" borderId="0" xfId="0" applyFont="1" applyFill="1" applyBorder="1" applyAlignment="1">
      <alignment vertical="center" wrapText="1"/>
    </xf>
    <xf numFmtId="0" fontId="0" fillId="0" borderId="0" xfId="0" applyNumberFormat="1"/>
  </cellXfs>
  <cellStyles count="4">
    <cellStyle name="S20" xfId="2"/>
    <cellStyle name="S23" xfId="3"/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66675</xdr:colOff>
      <xdr:row>6</xdr:row>
      <xdr:rowOff>914400</xdr:rowOff>
    </xdr:from>
    <xdr:to>
      <xdr:col>11</xdr:col>
      <xdr:colOff>609600</xdr:colOff>
      <xdr:row>7</xdr:row>
      <xdr:rowOff>219075</xdr:rowOff>
    </xdr:to>
    <xdr:pic>
      <xdr:nvPicPr>
        <xdr:cNvPr id="2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2238375"/>
          <a:ext cx="6572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228600</xdr:colOff>
      <xdr:row>7</xdr:row>
      <xdr:rowOff>238125</xdr:rowOff>
    </xdr:from>
    <xdr:to>
      <xdr:col>8</xdr:col>
      <xdr:colOff>504825</xdr:colOff>
      <xdr:row>7</xdr:row>
      <xdr:rowOff>438150</xdr:rowOff>
    </xdr:to>
    <xdr:pic>
      <xdr:nvPicPr>
        <xdr:cNvPr id="3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600700" y="2476500"/>
          <a:ext cx="2762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95250</xdr:colOff>
      <xdr:row>10</xdr:row>
      <xdr:rowOff>9525</xdr:rowOff>
    </xdr:from>
    <xdr:to>
      <xdr:col>11</xdr:col>
      <xdr:colOff>609600</xdr:colOff>
      <xdr:row>10</xdr:row>
      <xdr:rowOff>190500</xdr:rowOff>
    </xdr:to>
    <xdr:pic>
      <xdr:nvPicPr>
        <xdr:cNvPr id="4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 bwMode="auto">
        <a:xfrm>
          <a:off x="7810500" y="6619875"/>
          <a:ext cx="5715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6</xdr:row>
      <xdr:rowOff>514350</xdr:rowOff>
    </xdr:from>
    <xdr:to>
      <xdr:col>14</xdr:col>
      <xdr:colOff>657225</xdr:colOff>
      <xdr:row>7</xdr:row>
      <xdr:rowOff>133350</xdr:rowOff>
    </xdr:to>
    <xdr:pic>
      <xdr:nvPicPr>
        <xdr:cNvPr id="5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8572500" y="1952625"/>
          <a:ext cx="10096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66675</xdr:colOff>
      <xdr:row>6</xdr:row>
      <xdr:rowOff>914400</xdr:rowOff>
    </xdr:from>
    <xdr:to>
      <xdr:col>11</xdr:col>
      <xdr:colOff>609600</xdr:colOff>
      <xdr:row>7</xdr:row>
      <xdr:rowOff>57150</xdr:rowOff>
    </xdr:to>
    <xdr:pic>
      <xdr:nvPicPr>
        <xdr:cNvPr id="6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2238375"/>
          <a:ext cx="657225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228600</xdr:colOff>
      <xdr:row>7</xdr:row>
      <xdr:rowOff>238125</xdr:rowOff>
    </xdr:from>
    <xdr:to>
      <xdr:col>8</xdr:col>
      <xdr:colOff>504825</xdr:colOff>
      <xdr:row>7</xdr:row>
      <xdr:rowOff>438150</xdr:rowOff>
    </xdr:to>
    <xdr:pic>
      <xdr:nvPicPr>
        <xdr:cNvPr id="7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600700" y="2476500"/>
          <a:ext cx="2762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114300</xdr:colOff>
      <xdr:row>6</xdr:row>
      <xdr:rowOff>152400</xdr:rowOff>
    </xdr:from>
    <xdr:to>
      <xdr:col>5</xdr:col>
      <xdr:colOff>571500</xdr:colOff>
      <xdr:row>6</xdr:row>
      <xdr:rowOff>552450</xdr:rowOff>
    </xdr:to>
    <xdr:pic>
      <xdr:nvPicPr>
        <xdr:cNvPr id="8" name="Рисунок 7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686175" y="1590675"/>
          <a:ext cx="457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66675</xdr:colOff>
      <xdr:row>6</xdr:row>
      <xdr:rowOff>914400</xdr:rowOff>
    </xdr:from>
    <xdr:to>
      <xdr:col>11</xdr:col>
      <xdr:colOff>609600</xdr:colOff>
      <xdr:row>7</xdr:row>
      <xdr:rowOff>57150</xdr:rowOff>
    </xdr:to>
    <xdr:pic>
      <xdr:nvPicPr>
        <xdr:cNvPr id="9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2238375"/>
          <a:ext cx="657225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66675</xdr:colOff>
      <xdr:row>6</xdr:row>
      <xdr:rowOff>914400</xdr:rowOff>
    </xdr:from>
    <xdr:to>
      <xdr:col>11</xdr:col>
      <xdr:colOff>609600</xdr:colOff>
      <xdr:row>7</xdr:row>
      <xdr:rowOff>57150</xdr:rowOff>
    </xdr:to>
    <xdr:pic>
      <xdr:nvPicPr>
        <xdr:cNvPr id="10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2238375"/>
          <a:ext cx="657225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228600</xdr:colOff>
      <xdr:row>7</xdr:row>
      <xdr:rowOff>238125</xdr:rowOff>
    </xdr:from>
    <xdr:to>
      <xdr:col>8</xdr:col>
      <xdr:colOff>504825</xdr:colOff>
      <xdr:row>7</xdr:row>
      <xdr:rowOff>438150</xdr:rowOff>
    </xdr:to>
    <xdr:pic>
      <xdr:nvPicPr>
        <xdr:cNvPr id="11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600700" y="2476500"/>
          <a:ext cx="2762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9525</xdr:colOff>
      <xdr:row>6</xdr:row>
      <xdr:rowOff>523875</xdr:rowOff>
    </xdr:from>
    <xdr:to>
      <xdr:col>10</xdr:col>
      <xdr:colOff>838200</xdr:colOff>
      <xdr:row>6</xdr:row>
      <xdr:rowOff>885825</xdr:rowOff>
    </xdr:to>
    <xdr:pic>
      <xdr:nvPicPr>
        <xdr:cNvPr id="12" name="Рисунок 1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848475" y="1962150"/>
          <a:ext cx="828675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18"/>
  <sheetViews>
    <sheetView tabSelected="1" workbookViewId="0">
      <selection activeCell="J19" sqref="J19"/>
    </sheetView>
  </sheetViews>
  <sheetFormatPr defaultRowHeight="15" x14ac:dyDescent="0.25"/>
  <cols>
    <col min="1" max="1" width="3.140625" customWidth="1"/>
    <col min="2" max="2" width="21.85546875" customWidth="1"/>
    <col min="3" max="3" width="8.85546875" customWidth="1"/>
    <col min="4" max="4" width="9.5703125" customWidth="1"/>
    <col min="5" max="5" width="10.85546875" customWidth="1"/>
    <col min="6" max="6" width="9.7109375" customWidth="1"/>
    <col min="7" max="7" width="8.42578125" customWidth="1"/>
    <col min="8" max="8" width="8.85546875" customWidth="1"/>
    <col min="9" max="10" width="11" customWidth="1"/>
    <col min="11" max="11" width="13.140625" customWidth="1"/>
    <col min="12" max="14" width="11.28515625" customWidth="1"/>
    <col min="15" max="15" width="16" customWidth="1"/>
    <col min="17" max="19" width="9.28515625" bestFit="1" customWidth="1"/>
    <col min="21" max="21" width="9.5703125" bestFit="1" customWidth="1"/>
  </cols>
  <sheetData>
    <row r="1" spans="1:31" ht="22.5" customHeight="1" x14ac:dyDescent="0.25">
      <c r="A1" s="37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</row>
    <row r="2" spans="1:31" ht="25.5" customHeight="1" x14ac:dyDescent="0.25">
      <c r="A2" s="38" t="s">
        <v>1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</row>
    <row r="3" spans="1:31" ht="17.25" customHeight="1" x14ac:dyDescent="0.25">
      <c r="A3" s="39" t="s">
        <v>23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</row>
    <row r="4" spans="1:31" ht="14.25" hidden="1" customHeight="1" x14ac:dyDescent="0.25">
      <c r="A4" s="39" t="s">
        <v>6</v>
      </c>
      <c r="B4" s="39"/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</row>
    <row r="5" spans="1:31" ht="0.75" hidden="1" customHeight="1" x14ac:dyDescent="0.25">
      <c r="A5" s="10"/>
      <c r="B5" s="10"/>
      <c r="C5" s="10"/>
      <c r="D5" s="10"/>
      <c r="E5" s="10"/>
      <c r="F5" s="10"/>
      <c r="G5" s="10"/>
      <c r="H5" s="10"/>
      <c r="I5" s="11"/>
      <c r="J5" s="11"/>
      <c r="K5" s="10"/>
      <c r="L5" s="10"/>
      <c r="M5" s="10"/>
      <c r="N5" s="10"/>
      <c r="O5" s="11"/>
    </row>
    <row r="6" spans="1:31" ht="48" customHeight="1" x14ac:dyDescent="0.25">
      <c r="A6" s="40" t="s">
        <v>2</v>
      </c>
      <c r="B6" s="42" t="s">
        <v>15</v>
      </c>
      <c r="C6" s="44" t="s">
        <v>16</v>
      </c>
      <c r="D6" s="45"/>
      <c r="E6" s="45"/>
      <c r="F6" s="46"/>
      <c r="G6" s="31"/>
      <c r="H6" s="42" t="s">
        <v>11</v>
      </c>
      <c r="I6" s="48" t="s">
        <v>17</v>
      </c>
      <c r="J6" s="48"/>
      <c r="K6" s="48"/>
      <c r="L6" s="48"/>
      <c r="M6" s="49" t="s">
        <v>24</v>
      </c>
      <c r="N6" s="51" t="s">
        <v>25</v>
      </c>
      <c r="O6" s="33" t="s">
        <v>19</v>
      </c>
    </row>
    <row r="7" spans="1:31" ht="63" x14ac:dyDescent="0.25">
      <c r="A7" s="41"/>
      <c r="B7" s="43"/>
      <c r="C7" s="12" t="s">
        <v>20</v>
      </c>
      <c r="D7" s="13" t="s">
        <v>21</v>
      </c>
      <c r="E7" s="13" t="s">
        <v>22</v>
      </c>
      <c r="F7" s="3"/>
      <c r="G7" s="25" t="s">
        <v>10</v>
      </c>
      <c r="H7" s="47"/>
      <c r="I7" s="4" t="s">
        <v>13</v>
      </c>
      <c r="J7" s="4" t="s">
        <v>14</v>
      </c>
      <c r="K7" s="5" t="s">
        <v>18</v>
      </c>
      <c r="L7" s="5" t="s">
        <v>12</v>
      </c>
      <c r="M7" s="50"/>
      <c r="N7" s="52"/>
      <c r="O7" s="34"/>
    </row>
    <row r="8" spans="1:31" ht="45" x14ac:dyDescent="0.25">
      <c r="A8" s="6">
        <v>1</v>
      </c>
      <c r="B8" s="6">
        <v>2</v>
      </c>
      <c r="C8" s="7">
        <v>3</v>
      </c>
      <c r="D8" s="7">
        <v>4</v>
      </c>
      <c r="E8" s="7">
        <v>5</v>
      </c>
      <c r="F8" s="6" t="s">
        <v>7</v>
      </c>
      <c r="G8" s="8" t="s">
        <v>3</v>
      </c>
      <c r="H8" s="6" t="s">
        <v>4</v>
      </c>
      <c r="I8" s="9" t="s">
        <v>8</v>
      </c>
      <c r="J8" s="9" t="s">
        <v>9</v>
      </c>
      <c r="K8" s="9">
        <v>13</v>
      </c>
      <c r="L8" s="9">
        <v>14</v>
      </c>
      <c r="M8" s="9">
        <v>15</v>
      </c>
      <c r="N8" s="9">
        <v>16</v>
      </c>
      <c r="O8" s="6" t="s">
        <v>26</v>
      </c>
    </row>
    <row r="9" spans="1:31" ht="31.5" customHeight="1" x14ac:dyDescent="0.25">
      <c r="A9" s="14">
        <v>1</v>
      </c>
      <c r="B9" s="26" t="s">
        <v>27</v>
      </c>
      <c r="C9" s="27">
        <v>144.11000000000001</v>
      </c>
      <c r="D9" s="28">
        <v>132.72</v>
      </c>
      <c r="E9" s="28">
        <v>126.42</v>
      </c>
      <c r="F9" s="29">
        <f t="shared" ref="F9" si="0">C9+D9+E9</f>
        <v>403.25</v>
      </c>
      <c r="G9" s="30">
        <v>130</v>
      </c>
      <c r="H9" s="30">
        <v>3</v>
      </c>
      <c r="I9" s="16">
        <f t="shared" ref="I9" si="1">F9/H9</f>
        <v>134.41999999999999</v>
      </c>
      <c r="J9" s="16">
        <f t="shared" ref="J9" si="2">I9*G9</f>
        <v>17474.599999999999</v>
      </c>
      <c r="K9" s="16">
        <f t="shared" ref="K9" si="3">STDEV(C9:E9)</f>
        <v>8.9700000000000006</v>
      </c>
      <c r="L9" s="17">
        <f t="shared" ref="L9" si="4">K9/I9</f>
        <v>6.6699999999999995E-2</v>
      </c>
      <c r="M9" s="32">
        <v>81.7</v>
      </c>
      <c r="N9" s="32">
        <v>81.7</v>
      </c>
      <c r="O9" s="15">
        <f t="shared" ref="O9" si="5">N9*G9</f>
        <v>10621</v>
      </c>
      <c r="Q9" s="72">
        <v>100</v>
      </c>
      <c r="R9" s="72">
        <v>30</v>
      </c>
      <c r="S9" s="24">
        <f>N9*Q9</f>
        <v>8170</v>
      </c>
      <c r="T9" s="24">
        <f>R9*N9</f>
        <v>2451</v>
      </c>
      <c r="U9" s="24"/>
      <c r="V9" s="24"/>
    </row>
    <row r="10" spans="1:31" ht="12.75" customHeight="1" x14ac:dyDescent="0.25">
      <c r="A10" s="18"/>
      <c r="B10" s="18"/>
      <c r="C10" s="19"/>
      <c r="D10" s="19"/>
      <c r="E10" s="19"/>
      <c r="F10" s="20"/>
      <c r="G10" s="18"/>
      <c r="H10" s="18"/>
      <c r="I10" s="20"/>
      <c r="J10" s="20"/>
      <c r="K10" s="20"/>
      <c r="L10" s="21"/>
      <c r="M10" s="21"/>
      <c r="N10" s="21"/>
      <c r="O10" s="20"/>
      <c r="Q10" s="24"/>
      <c r="R10" s="24"/>
      <c r="S10" s="24"/>
      <c r="T10" s="24"/>
      <c r="U10" s="24"/>
      <c r="V10" s="24"/>
    </row>
    <row r="11" spans="1:31" ht="25.5" customHeight="1" x14ac:dyDescent="0.25">
      <c r="A11" s="35" t="s">
        <v>5</v>
      </c>
      <c r="B11" s="36"/>
      <c r="C11" s="36"/>
      <c r="D11" s="36"/>
      <c r="E11" s="36"/>
      <c r="F11" s="36"/>
      <c r="G11" s="36"/>
      <c r="H11" s="36"/>
      <c r="I11" s="36"/>
      <c r="J11" s="36"/>
      <c r="K11" s="36"/>
      <c r="L11" s="22"/>
      <c r="M11" s="22"/>
      <c r="N11" s="22"/>
      <c r="O11" s="23">
        <f>SUM(O9:O10)</f>
        <v>10621</v>
      </c>
      <c r="Q11" s="24"/>
      <c r="R11" s="24"/>
      <c r="S11" s="24"/>
      <c r="T11" s="24"/>
      <c r="U11" s="24"/>
      <c r="V11" s="24"/>
    </row>
    <row r="12" spans="1:31" x14ac:dyDescent="0.25">
      <c r="A12" s="1"/>
      <c r="B12" s="1"/>
      <c r="C12" s="1"/>
      <c r="D12" s="1"/>
      <c r="E12" s="1"/>
      <c r="F12" s="1"/>
      <c r="G12" s="1"/>
      <c r="H12" s="1"/>
      <c r="I12" s="2"/>
      <c r="J12" s="2"/>
      <c r="K12" s="1"/>
      <c r="L12" s="1"/>
      <c r="M12" s="1"/>
      <c r="N12" s="1"/>
      <c r="O12" s="2"/>
      <c r="U12" s="24"/>
    </row>
    <row r="13" spans="1:31" ht="15.75" thickBot="1" x14ac:dyDescent="0.3">
      <c r="A13" s="53"/>
      <c r="B13" s="53"/>
      <c r="C13" s="53"/>
      <c r="D13" s="53"/>
      <c r="E13" s="53"/>
      <c r="F13" s="53"/>
      <c r="G13" s="54"/>
      <c r="H13" s="54"/>
      <c r="I13" s="54"/>
      <c r="J13" s="54"/>
      <c r="K13" s="54"/>
      <c r="L13" s="54"/>
      <c r="M13" s="54"/>
      <c r="N13" s="54"/>
      <c r="O13" s="54"/>
      <c r="P13" s="54"/>
      <c r="Q13" s="54"/>
      <c r="R13" s="54"/>
      <c r="S13" s="54"/>
      <c r="T13" s="54"/>
      <c r="U13" s="54"/>
      <c r="V13" s="54"/>
      <c r="W13" s="54"/>
      <c r="X13" s="54"/>
      <c r="Y13" s="54"/>
      <c r="Z13" s="54"/>
      <c r="AA13" s="54"/>
      <c r="AB13" s="54"/>
      <c r="AC13" s="54"/>
      <c r="AD13" s="54"/>
      <c r="AE13" s="55"/>
    </row>
    <row r="14" spans="1:31" ht="15.75" thickBot="1" x14ac:dyDescent="0.3">
      <c r="A14" s="56" t="s">
        <v>28</v>
      </c>
      <c r="B14" s="57"/>
      <c r="C14" s="57"/>
      <c r="D14" s="57"/>
      <c r="E14" s="58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</row>
    <row r="15" spans="1:31" x14ac:dyDescent="0.25">
      <c r="A15" s="59"/>
      <c r="B15" s="60"/>
      <c r="C15" s="60"/>
      <c r="D15" s="60"/>
      <c r="E15" s="61"/>
      <c r="F15" s="62"/>
      <c r="G15" s="55"/>
      <c r="H15" s="55"/>
      <c r="I15" s="55"/>
      <c r="J15" s="55"/>
      <c r="K15" s="55"/>
      <c r="L15" s="55"/>
      <c r="M15" s="55"/>
      <c r="N15" s="55"/>
      <c r="O15" s="55"/>
      <c r="P15" s="55"/>
      <c r="Q15" s="55"/>
      <c r="R15" s="55"/>
      <c r="S15" s="55"/>
      <c r="T15" s="55"/>
      <c r="U15" s="55"/>
      <c r="V15" s="55"/>
      <c r="W15" s="55"/>
      <c r="X15" s="55"/>
      <c r="Y15" s="55"/>
      <c r="Z15" s="55"/>
      <c r="AA15" s="55"/>
      <c r="AB15" s="55"/>
      <c r="AC15" s="55"/>
      <c r="AD15" s="55"/>
      <c r="AE15" s="55"/>
    </row>
    <row r="16" spans="1:31" ht="15.75" thickBot="1" x14ac:dyDescent="0.3">
      <c r="A16" s="63" t="s">
        <v>29</v>
      </c>
      <c r="B16" s="64"/>
      <c r="C16" s="64"/>
      <c r="D16" s="64"/>
      <c r="E16" s="65"/>
      <c r="F16" s="62"/>
      <c r="G16" s="55"/>
      <c r="H16" s="55"/>
      <c r="I16" s="55"/>
      <c r="J16" s="55"/>
      <c r="K16" s="55"/>
      <c r="L16" s="55"/>
      <c r="M16" s="55"/>
      <c r="N16" s="55"/>
      <c r="O16" s="55"/>
      <c r="P16" s="55"/>
      <c r="Q16" s="55"/>
      <c r="R16" s="55"/>
      <c r="S16" s="55"/>
      <c r="T16" s="55"/>
      <c r="U16" s="55"/>
      <c r="V16" s="55"/>
      <c r="W16" s="55"/>
      <c r="X16" s="55"/>
      <c r="Y16" s="55"/>
      <c r="Z16" s="55"/>
      <c r="AA16" s="55"/>
      <c r="AB16" s="55"/>
      <c r="AC16" s="55"/>
      <c r="AD16" s="55"/>
      <c r="AE16" s="55"/>
    </row>
    <row r="17" spans="1:31" x14ac:dyDescent="0.25">
      <c r="A17" s="59" t="s">
        <v>30</v>
      </c>
      <c r="B17" s="60"/>
      <c r="C17" s="60"/>
      <c r="D17" s="60"/>
      <c r="E17" s="66"/>
      <c r="F17" s="62"/>
      <c r="G17" s="55"/>
      <c r="H17" s="55"/>
      <c r="I17" s="55"/>
      <c r="J17" s="55"/>
      <c r="K17" s="55"/>
      <c r="L17" s="55"/>
      <c r="M17" s="55"/>
      <c r="N17" s="55"/>
      <c r="O17" s="55"/>
      <c r="P17" s="55"/>
      <c r="Q17" s="55"/>
      <c r="R17" s="55"/>
      <c r="S17" s="55"/>
      <c r="T17" s="55"/>
      <c r="U17" s="55"/>
      <c r="V17" s="55"/>
      <c r="W17" s="55"/>
      <c r="X17" s="55"/>
      <c r="Y17" s="55"/>
      <c r="Z17" s="55"/>
      <c r="AA17" s="55"/>
      <c r="AB17" s="55"/>
      <c r="AC17" s="55"/>
      <c r="AD17" s="55"/>
      <c r="AE17" s="55"/>
    </row>
    <row r="18" spans="1:31" ht="16.5" thickBot="1" x14ac:dyDescent="0.3">
      <c r="A18" s="67" t="s">
        <v>31</v>
      </c>
      <c r="B18" s="68"/>
      <c r="C18" s="68"/>
      <c r="D18" s="68"/>
      <c r="E18" s="69"/>
      <c r="F18" s="70"/>
      <c r="G18" s="71"/>
      <c r="H18" s="71"/>
      <c r="I18" s="71"/>
      <c r="J18" s="71"/>
      <c r="K18" s="71"/>
      <c r="L18" s="71"/>
      <c r="M18" s="71"/>
      <c r="N18" s="71"/>
      <c r="O18" s="71"/>
      <c r="P18" s="71"/>
      <c r="Q18" s="71"/>
      <c r="R18" s="71"/>
      <c r="S18" s="71"/>
      <c r="T18" s="71"/>
      <c r="U18" s="71"/>
      <c r="V18" s="71"/>
      <c r="W18" s="71"/>
      <c r="X18" s="71"/>
      <c r="Y18" s="71"/>
      <c r="Z18" s="71"/>
      <c r="AA18" s="55"/>
      <c r="AB18" s="55"/>
      <c r="AC18" s="55"/>
      <c r="AD18" s="55"/>
      <c r="AE18" s="55"/>
    </row>
  </sheetData>
  <mergeCells count="18">
    <mergeCell ref="A16:D16"/>
    <mergeCell ref="A17:D17"/>
    <mergeCell ref="A18:D18"/>
    <mergeCell ref="A14:D14"/>
    <mergeCell ref="A15:D15"/>
    <mergeCell ref="O6:O7"/>
    <mergeCell ref="A11:K11"/>
    <mergeCell ref="A1:O1"/>
    <mergeCell ref="A2:O2"/>
    <mergeCell ref="A3:O3"/>
    <mergeCell ref="A4:O4"/>
    <mergeCell ref="A6:A7"/>
    <mergeCell ref="B6:B7"/>
    <mergeCell ref="C6:F6"/>
    <mergeCell ref="H6:H7"/>
    <mergeCell ref="I6:L6"/>
    <mergeCell ref="M6:M7"/>
    <mergeCell ref="N6:N7"/>
  </mergeCells>
  <pageMargins left="0.70866141732283472" right="0.70866141732283472" top="0.74803149606299213" bottom="0.74803149606299213" header="0.31496062992125984" footer="0.31496062992125984"/>
  <pageSetup paperSize="9" scale="61" fitToHeight="2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Канц товары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Настя</dc:creator>
  <cp:lastModifiedBy>Общий</cp:lastModifiedBy>
  <cp:lastPrinted>2026-07-01T11:20:33Z</cp:lastPrinted>
  <dcterms:created xsi:type="dcterms:W3CDTF">2017-10-27T08:50:57Z</dcterms:created>
  <dcterms:modified xsi:type="dcterms:W3CDTF">2026-07-01T11:20:40Z</dcterms:modified>
</cp:coreProperties>
</file>