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F1E13148-7070-4D00-97B4-C10504EC65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Лист1!$A$8:$J$33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27" i="1"/>
  <c r="J27" i="1" s="1"/>
  <c r="I28" i="1"/>
  <c r="J28" i="1" s="1"/>
  <c r="I29" i="1"/>
  <c r="J29" i="1" s="1"/>
  <c r="I30" i="1"/>
  <c r="J30" i="1" s="1"/>
  <c r="I31" i="1"/>
  <c r="J31" i="1" s="1"/>
  <c r="H27" i="1"/>
  <c r="H28" i="1"/>
  <c r="H29" i="1"/>
  <c r="H30" i="1"/>
  <c r="H31" i="1"/>
  <c r="I21" i="1" l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H21" i="1"/>
  <c r="H22" i="1"/>
  <c r="H23" i="1"/>
  <c r="H24" i="1"/>
  <c r="H25" i="1"/>
  <c r="H26" i="1"/>
  <c r="H32" i="1"/>
  <c r="I16" i="1" l="1"/>
  <c r="J16" i="1" s="1"/>
  <c r="I17" i="1"/>
  <c r="J17" i="1" s="1"/>
  <c r="I18" i="1"/>
  <c r="J18" i="1" s="1"/>
  <c r="I19" i="1"/>
  <c r="J19" i="1" s="1"/>
  <c r="I20" i="1"/>
  <c r="J20" i="1" s="1"/>
  <c r="H16" i="1"/>
  <c r="H17" i="1"/>
  <c r="H18" i="1"/>
  <c r="H19" i="1"/>
  <c r="H20" i="1"/>
  <c r="I10" i="1" l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32" i="1"/>
  <c r="J32" i="1" s="1"/>
  <c r="J9" i="1"/>
  <c r="H9" i="1"/>
  <c r="H10" i="1"/>
  <c r="H11" i="1"/>
  <c r="H12" i="1"/>
  <c r="H13" i="1"/>
  <c r="H14" i="1"/>
  <c r="H15" i="1"/>
  <c r="J33" i="1" l="1"/>
  <c r="C6" i="1" s="1"/>
</calcChain>
</file>

<file path=xl/sharedStrings.xml><?xml version="1.0" encoding="utf-8"?>
<sst xmlns="http://schemas.openxmlformats.org/spreadsheetml/2006/main" count="67" uniqueCount="44">
  <si>
    <t>№ п/п</t>
  </si>
  <si>
    <t>Наименование</t>
  </si>
  <si>
    <t>Кол-во</t>
  </si>
  <si>
    <t>НМЦК</t>
  </si>
  <si>
    <t>Ед.изм</t>
  </si>
  <si>
    <t>шт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</si>
  <si>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</si>
  <si>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</si>
  <si>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</si>
  <si>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</si>
  <si>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</si>
  <si>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</si>
  <si>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</si>
  <si>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</si>
  <si>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</si>
  <si>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</si>
  <si>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Директор ________________А.В. Кравченко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</si>
  <si>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</si>
  <si>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>Коэфф. вар.</t>
  </si>
  <si>
    <t>Поставка хозяйственных товаров (Долгоозерная)</t>
  </si>
  <si>
    <t>Клейкая лента упаковочная, 48 мм х 66 м, прозрачная,
толщина 45 микрон</t>
  </si>
  <si>
    <t>Освежитель воздуха аэрозольный 300 мл, GLADE
"Морской"</t>
  </si>
  <si>
    <t>Стакан одноразовый, пластиковый 200 мл, КОМПЛЕКТ 100 шт., БЮДЖЕТ, белые, ПП, холодное/горяче</t>
  </si>
  <si>
    <t>Мешки для мусора 30 л синие в рулоне 30 шт. прочные,
ПНД 10 мкм, 50х60 с</t>
  </si>
  <si>
    <t>Мешки для мусора биоразлагаемые 60 л зеленые в
рулоне 20 шт. прочные, ПНД 15 мкм, 60х70 с</t>
  </si>
  <si>
    <t>Губки для посуды 8х5,3х2,6 см, КОМПЛЕКТ 10 шт.,
STANDART, поролон с абразивным слоем</t>
  </si>
  <si>
    <t>Салфетки ВИСКОЗНЫЕ универсальные MEGA, 30х38 см,
КОМПЛЕКТ 5 шт., 90 г/м2, желтые</t>
  </si>
  <si>
    <t>Средство для мытья стекол и зеркал 500 мл, LAIMA
PROFESSIONAL, свежий озон, распылитель</t>
  </si>
  <si>
    <t>Средство для мытья пола 5 кг, LAIMA PROFESSIONAL
концентрат, "Лимон"</t>
  </si>
  <si>
    <t>Чистящее средство 400 г, LAIMA PROFESSIONAL
"Лимон", порошок</t>
  </si>
  <si>
    <t>Клейкая лента малярная креппированная 48 мм х 50 м
(реальная длина!), профессиональная</t>
  </si>
  <si>
    <t>Мыло-крем жидкое 5 л, ОФИСМАГ, "Премиум жемчужное</t>
  </si>
  <si>
    <t>Средство для удаления ржавчины и известкового налета
750 г, САНОКС</t>
  </si>
  <si>
    <t>Средство для уборки сантехники и туалета 850 мл,
АДРИЛАН "Цветочный"</t>
  </si>
  <si>
    <t>Мешки для мусора 240 л, черные, в рулоне 5 шт., ПВД 30
мкм, 90х130 см, ЛЮБАША эконом</t>
  </si>
  <si>
    <t>Перчатки МНОГОРАЗОВЫЕ нитриловые LAIMA
ГИПОАЛЛЕРГЕННЫЕ, хлопчатобумажное напыление,
ПРОЧНЫЕ, размер 7-8, М (средний), синие, вес 36</t>
  </si>
  <si>
    <t>Перчатки МНОГОРАЗОВЫЕ нитриловые LAIMA
ГИПОАЛЛЕРГЕННЫЕ, хлопчатобумажное напыление,
ПРОЧНЫЕ, размер 8-9, L (большой), синие, вес 38г</t>
  </si>
  <si>
    <t>Перчатки МНОГОРАЗОВЫЕ нитриловые LAIMA
ГИПОАЛЛЕРГЕННЫЕ, х/б напыление, ПРОЧНЫЕ,
размер 9-10, XL (очень большой), синие, вес 40 г</t>
  </si>
  <si>
    <t>Освежитель воздуха аэрозольный 300 мл GLADE "Пион и
сочные ягоды"</t>
  </si>
  <si>
    <t>Бахилы КОМПЛЕКТ 100 штук (50 пар), ОСОБО
ПРОЧНЫЕ, размер 40х15 см, 55 мкм, 6 г, ПНД, LAIM</t>
  </si>
  <si>
    <t>Средство для уборки туалета 1,5 л, ДОМЕСТОС "Эксперт
сила 7", "Ультра Белый"</t>
  </si>
  <si>
    <t>Бумага туалетная 200 м, LAIMA (T2), UNIVERSAL, 1-
слойная, цвет натуральный, КОМПЛЕКТ 12 рулонов</t>
  </si>
  <si>
    <t>Салфетки из МИКРОФИБРЫ 30х30 см, GRAY, big pack,
КОМПЛЕКТ 10 штук, 180 г/м2, LAIMA HOME</t>
  </si>
  <si>
    <t>Средство дезинфицирующее с моющим эффектом,
таблетки хлорные, 300 шт., 1 кг, ЛАЙМАДЕЗ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</si>
</sst>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9" fontId="4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/>
  </cellXfs>
  <cellStyles count="2">
    <cellStyle name="Обычный" xfId="0" builtinId="0"/>
    <cellStyle name="Процентный" xfId="1" builtinId="5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topLeftCell="A7" workbookViewId="0">
      <selection activeCell="B10" sqref="B10"/>
    </sheetView>
  </sheetViews>
  <sheetFormatPr defaultRowHeight="15" x14ac:dyDescent="0.25"/>
  <cols>
    <col min="1" max="1" width="6.42578125" bestFit="1" customWidth="1"/>
    <col min="2" max="2" width="52.42578125" style="2" customWidth="1"/>
    <col min="3" max="3" width="7.28515625" style="2" bestFit="1" customWidth="1"/>
    <col min="4" max="4" width="7.28515625" style="9" bestFit="1" customWidth="1"/>
    <col min="5" max="5" width="10.7109375" customWidth="1"/>
    <col min="6" max="6" width="11.85546875" style="1" customWidth="1"/>
    <col min="7" max="7" width="11.42578125" customWidth="1"/>
    <col min="8" max="8" width="8.42578125" customWidth="1"/>
    <col min="9" max="9" width="15.85546875" style="3" customWidth="1"/>
    <col min="10" max="10" width="10.140625" bestFit="1" customWidth="1"/>
    <col min="11" max="11" width="5" customWidth="1"/>
  </cols>
  <sheetData>
    <row r="1" spans="1:10" x14ac:dyDescent="0.25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s="17" customFormat="1" ht="12.75" x14ac:dyDescent="0.2">
      <c r="A3" s="26" t="s">
        <v>8</v>
      </c>
      <c r="B3" s="26"/>
      <c r="C3" s="27" t="s">
        <v>19</v>
      </c>
      <c r="D3" s="27"/>
      <c r="E3" s="27"/>
      <c r="F3" s="27"/>
      <c r="G3" s="27"/>
      <c r="H3" s="27"/>
      <c r="I3" s="27"/>
      <c r="J3" s="27"/>
    </row>
    <row r="4" spans="1:10" s="17" customFormat="1" ht="26.25" customHeight="1" x14ac:dyDescent="0.2">
      <c r="A4" s="26" t="s">
        <v>9</v>
      </c>
      <c r="B4" s="26"/>
      <c r="C4" s="21" t="s">
        <v>10</v>
      </c>
      <c r="D4" s="21"/>
      <c r="E4" s="21"/>
      <c r="F4" s="21"/>
      <c r="G4" s="21"/>
      <c r="H4" s="21"/>
      <c r="I4" s="21"/>
      <c r="J4" s="21"/>
    </row>
    <row r="5" spans="1:10" s="17" customFormat="1" ht="205.5" customHeight="1" x14ac:dyDescent="0.2">
      <c r="A5" s="26" t="s">
        <v>7</v>
      </c>
      <c r="B5" s="26"/>
      <c r="C5" s="21" t="s">
        <v>11</v>
      </c>
      <c r="D5" s="21"/>
      <c r="E5" s="21"/>
      <c r="F5" s="21"/>
      <c r="G5" s="21"/>
      <c r="H5" s="21"/>
      <c r="I5" s="21"/>
      <c r="J5" s="21"/>
    </row>
    <row r="6" spans="1:10" s="17" customFormat="1" ht="15" customHeight="1" x14ac:dyDescent="0.2">
      <c r="A6" s="24" t="s">
        <v>12</v>
      </c>
      <c r="B6" s="25"/>
      <c r="C6" s="22">
        <f>J33</f>
        <v>52764.350000000013</v>
      </c>
      <c r="D6" s="23"/>
      <c r="E6" s="23"/>
      <c r="F6" s="23"/>
      <c r="G6" s="23"/>
      <c r="H6" s="23"/>
      <c r="I6" s="23"/>
      <c r="J6" s="23"/>
    </row>
    <row r="7" spans="1:10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</row>
    <row r="8" spans="1:10" ht="38.25" x14ac:dyDescent="0.25">
      <c r="A8" s="4" t="s">
        <v>0</v>
      </c>
      <c r="B8" s="4" t="s">
        <v>1</v>
      </c>
      <c r="C8" s="4" t="s">
        <v>4</v>
      </c>
      <c r="D8" s="4" t="s">
        <v>2</v>
      </c>
      <c r="E8" s="5" t="s">
        <v>13</v>
      </c>
      <c r="F8" s="5" t="s">
        <v>14</v>
      </c>
      <c r="G8" s="5" t="s">
        <v>15</v>
      </c>
      <c r="H8" s="4" t="s">
        <v>18</v>
      </c>
      <c r="I8" s="8" t="s">
        <v>17</v>
      </c>
      <c r="J8" s="4" t="s">
        <v>3</v>
      </c>
    </row>
    <row r="9" spans="1:10" ht="25.5" x14ac:dyDescent="0.25">
      <c r="A9" s="4">
        <v>1</v>
      </c>
      <c r="B9" s="19" t="s">
        <v>20</v>
      </c>
      <c r="C9" s="8" t="s">
        <v>5</v>
      </c>
      <c r="D9" s="4">
        <v>4</v>
      </c>
      <c r="E9" s="6">
        <v>112.8125</v>
      </c>
      <c r="F9" s="6">
        <v>107.44</v>
      </c>
      <c r="G9" s="6">
        <v>119.25749999999999</v>
      </c>
      <c r="H9" s="28">
        <f>STDEVA(E9:G9)/(SUM(E9:G9)/COUNTIF(E9:G9,"&gt;0"))</f>
        <v>5.2282899085171475E-2</v>
      </c>
      <c r="I9" s="6">
        <f>MIN(E9:G9)</f>
        <v>107.44</v>
      </c>
      <c r="J9" s="6">
        <f t="shared" ref="J9" si="0">I9*D9</f>
        <v>429.76</v>
      </c>
    </row>
    <row r="10" spans="1:10" ht="26.25" x14ac:dyDescent="0.25">
      <c r="A10" s="4">
        <v>2</v>
      </c>
      <c r="B10" s="17" t="s">
        <v>21</v>
      </c>
      <c r="C10" s="8" t="s">
        <v>5</v>
      </c>
      <c r="D10" s="4">
        <v>2</v>
      </c>
      <c r="E10" s="6">
        <v>263.41500000000002</v>
      </c>
      <c r="F10" s="6">
        <v>250.87</v>
      </c>
      <c r="G10" s="6">
        <v>278.46499999999997</v>
      </c>
      <c r="H10" s="28">
        <f t="shared" ref="H10:H32" si="1">STDEVA(E10:G10)/(SUM(E10:G10)/COUNTIF(E10:G10,"&gt;0"))</f>
        <v>5.2285475002072396E-2</v>
      </c>
      <c r="I10" s="6">
        <f t="shared" ref="I10:I32" si="2">MIN(E10:G10)</f>
        <v>250.87</v>
      </c>
      <c r="J10" s="6">
        <f t="shared" ref="J10:J32" si="3">I10*D10</f>
        <v>501.74</v>
      </c>
    </row>
    <row r="11" spans="1:10" ht="26.25" x14ac:dyDescent="0.25">
      <c r="A11" s="4">
        <v>3</v>
      </c>
      <c r="B11" s="29" t="s">
        <v>22</v>
      </c>
      <c r="C11" s="8" t="s">
        <v>5</v>
      </c>
      <c r="D11" s="4">
        <v>20</v>
      </c>
      <c r="E11" s="6">
        <v>177.76499999999999</v>
      </c>
      <c r="F11" s="6">
        <v>169.3</v>
      </c>
      <c r="G11" s="6">
        <v>187.923</v>
      </c>
      <c r="H11" s="28">
        <f t="shared" si="1"/>
        <v>5.2287062157779417E-2</v>
      </c>
      <c r="I11" s="6">
        <f t="shared" si="2"/>
        <v>169.3</v>
      </c>
      <c r="J11" s="6">
        <f t="shared" si="3"/>
        <v>3386</v>
      </c>
    </row>
    <row r="12" spans="1:10" ht="26.25" x14ac:dyDescent="0.25">
      <c r="A12" s="4">
        <v>4</v>
      </c>
      <c r="B12" s="17" t="s">
        <v>23</v>
      </c>
      <c r="C12" s="8" t="s">
        <v>5</v>
      </c>
      <c r="D12" s="4">
        <v>20</v>
      </c>
      <c r="E12" s="6">
        <v>130.50450000000001</v>
      </c>
      <c r="F12" s="6">
        <v>124.29</v>
      </c>
      <c r="G12" s="6">
        <v>137.96199999999999</v>
      </c>
      <c r="H12" s="28">
        <f t="shared" si="1"/>
        <v>5.2287441793673659E-2</v>
      </c>
      <c r="I12" s="6">
        <f t="shared" si="2"/>
        <v>124.29</v>
      </c>
      <c r="J12" s="6">
        <f t="shared" si="3"/>
        <v>2485.8000000000002</v>
      </c>
    </row>
    <row r="13" spans="1:10" ht="25.5" x14ac:dyDescent="0.25">
      <c r="A13" s="4">
        <v>5</v>
      </c>
      <c r="B13" s="19" t="s">
        <v>24</v>
      </c>
      <c r="C13" s="8" t="s">
        <v>5</v>
      </c>
      <c r="D13" s="4">
        <v>20</v>
      </c>
      <c r="E13" s="6">
        <v>175.17150000000001</v>
      </c>
      <c r="F13" s="6">
        <v>166.83</v>
      </c>
      <c r="G13" s="6">
        <v>185.1815</v>
      </c>
      <c r="H13" s="28">
        <f t="shared" si="1"/>
        <v>5.228762782298052E-2</v>
      </c>
      <c r="I13" s="6">
        <f t="shared" si="2"/>
        <v>166.83</v>
      </c>
      <c r="J13" s="6">
        <f t="shared" si="3"/>
        <v>3336.6000000000004</v>
      </c>
    </row>
    <row r="14" spans="1:10" ht="25.5" x14ac:dyDescent="0.25">
      <c r="A14" s="4">
        <v>6</v>
      </c>
      <c r="B14" s="19" t="s">
        <v>25</v>
      </c>
      <c r="C14" s="8" t="s">
        <v>5</v>
      </c>
      <c r="D14" s="4">
        <v>6</v>
      </c>
      <c r="E14" s="6">
        <v>83.506666666666604</v>
      </c>
      <c r="F14" s="6">
        <v>79.53</v>
      </c>
      <c r="G14" s="6">
        <v>88.278333329999995</v>
      </c>
      <c r="H14" s="28">
        <f t="shared" si="1"/>
        <v>5.2287165032191135E-2</v>
      </c>
      <c r="I14" s="6">
        <f t="shared" si="2"/>
        <v>79.53</v>
      </c>
      <c r="J14" s="6">
        <f t="shared" si="3"/>
        <v>477.18</v>
      </c>
    </row>
    <row r="15" spans="1:10" ht="25.5" x14ac:dyDescent="0.25">
      <c r="A15" s="4">
        <v>7</v>
      </c>
      <c r="B15" s="19" t="s">
        <v>26</v>
      </c>
      <c r="C15" s="8" t="s">
        <v>5</v>
      </c>
      <c r="D15" s="4">
        <v>15</v>
      </c>
      <c r="E15" s="6">
        <v>94.857333333333301</v>
      </c>
      <c r="F15" s="6">
        <v>90.34</v>
      </c>
      <c r="G15" s="6">
        <v>100.2773333</v>
      </c>
      <c r="H15" s="28">
        <f t="shared" si="1"/>
        <v>5.2286546771513905E-2</v>
      </c>
      <c r="I15" s="6">
        <f t="shared" si="2"/>
        <v>90.34</v>
      </c>
      <c r="J15" s="6">
        <f t="shared" si="3"/>
        <v>1355.1000000000001</v>
      </c>
    </row>
    <row r="16" spans="1:10" ht="25.5" x14ac:dyDescent="0.25">
      <c r="A16" s="4">
        <v>8</v>
      </c>
      <c r="B16" s="19" t="s">
        <v>27</v>
      </c>
      <c r="C16" s="8" t="s">
        <v>5</v>
      </c>
      <c r="D16" s="4">
        <v>5</v>
      </c>
      <c r="E16" s="6">
        <v>100.244</v>
      </c>
      <c r="F16" s="6">
        <v>95.47</v>
      </c>
      <c r="G16" s="6">
        <v>105.97199999999999</v>
      </c>
      <c r="H16" s="28">
        <f t="shared" si="1"/>
        <v>5.2288307790281631E-2</v>
      </c>
      <c r="I16" s="6">
        <f t="shared" si="2"/>
        <v>95.47</v>
      </c>
      <c r="J16" s="6">
        <f t="shared" si="3"/>
        <v>477.35</v>
      </c>
    </row>
    <row r="17" spans="1:10" ht="25.5" x14ac:dyDescent="0.25">
      <c r="A17" s="4">
        <v>9</v>
      </c>
      <c r="B17" s="19" t="s">
        <v>28</v>
      </c>
      <c r="C17" s="8" t="s">
        <v>5</v>
      </c>
      <c r="D17" s="4">
        <v>5</v>
      </c>
      <c r="E17" s="6">
        <v>502.64600000000002</v>
      </c>
      <c r="F17" s="6">
        <v>478.71</v>
      </c>
      <c r="G17" s="6">
        <v>531.36800000000005</v>
      </c>
      <c r="H17" s="28">
        <f t="shared" si="1"/>
        <v>5.2286916305473441E-2</v>
      </c>
      <c r="I17" s="6">
        <f t="shared" si="2"/>
        <v>478.71</v>
      </c>
      <c r="J17" s="6">
        <f t="shared" si="3"/>
        <v>2393.5499999999997</v>
      </c>
    </row>
    <row r="18" spans="1:10" ht="25.5" x14ac:dyDescent="0.25">
      <c r="A18" s="4">
        <v>10</v>
      </c>
      <c r="B18" s="19" t="s">
        <v>29</v>
      </c>
      <c r="C18" s="8" t="s">
        <v>5</v>
      </c>
      <c r="D18" s="4">
        <v>6</v>
      </c>
      <c r="E18" s="6">
        <v>65.73</v>
      </c>
      <c r="F18" s="6">
        <v>62.6</v>
      </c>
      <c r="G18" s="6">
        <v>69.486666670000005</v>
      </c>
      <c r="H18" s="28">
        <f t="shared" si="1"/>
        <v>5.2292087250104827E-2</v>
      </c>
      <c r="I18" s="6">
        <f t="shared" si="2"/>
        <v>62.6</v>
      </c>
      <c r="J18" s="6">
        <f t="shared" si="3"/>
        <v>375.6</v>
      </c>
    </row>
    <row r="19" spans="1:10" ht="25.5" x14ac:dyDescent="0.25">
      <c r="A19" s="4">
        <v>11</v>
      </c>
      <c r="B19" s="19" t="s">
        <v>30</v>
      </c>
      <c r="C19" s="8" t="s">
        <v>5</v>
      </c>
      <c r="D19" s="4">
        <v>4</v>
      </c>
      <c r="E19" s="6">
        <v>227.04249999999999</v>
      </c>
      <c r="F19" s="6">
        <v>216.23</v>
      </c>
      <c r="G19" s="6">
        <v>240.01499999999999</v>
      </c>
      <c r="H19" s="28">
        <f t="shared" si="1"/>
        <v>5.2286198202170918E-2</v>
      </c>
      <c r="I19" s="6">
        <f t="shared" si="2"/>
        <v>216.23</v>
      </c>
      <c r="J19" s="6">
        <f t="shared" si="3"/>
        <v>864.92</v>
      </c>
    </row>
    <row r="20" spans="1:10" x14ac:dyDescent="0.25">
      <c r="A20" s="4">
        <v>12</v>
      </c>
      <c r="B20" s="30" t="s">
        <v>31</v>
      </c>
      <c r="C20" s="8" t="s">
        <v>5</v>
      </c>
      <c r="D20" s="4">
        <v>4</v>
      </c>
      <c r="E20" s="6">
        <v>846.81500000000005</v>
      </c>
      <c r="F20" s="6">
        <v>806.49</v>
      </c>
      <c r="G20" s="6">
        <v>895.20500000000004</v>
      </c>
      <c r="H20" s="28">
        <f t="shared" si="1"/>
        <v>5.2287677659333197E-2</v>
      </c>
      <c r="I20" s="6">
        <f t="shared" si="2"/>
        <v>806.49</v>
      </c>
      <c r="J20" s="6">
        <f t="shared" si="3"/>
        <v>3225.96</v>
      </c>
    </row>
    <row r="21" spans="1:10" ht="25.5" x14ac:dyDescent="0.25">
      <c r="A21" s="4">
        <v>13</v>
      </c>
      <c r="B21" s="19" t="s">
        <v>32</v>
      </c>
      <c r="C21" s="8" t="s">
        <v>5</v>
      </c>
      <c r="D21" s="4">
        <v>15</v>
      </c>
      <c r="E21" s="6">
        <v>159.29533333333299</v>
      </c>
      <c r="F21" s="6">
        <v>151.71</v>
      </c>
      <c r="G21" s="6">
        <v>168.398</v>
      </c>
      <c r="H21" s="28">
        <f t="shared" si="1"/>
        <v>5.2286800878329751E-2</v>
      </c>
      <c r="I21" s="6">
        <f t="shared" si="2"/>
        <v>151.71</v>
      </c>
      <c r="J21" s="6">
        <f t="shared" si="3"/>
        <v>2275.65</v>
      </c>
    </row>
    <row r="22" spans="1:10" ht="25.5" x14ac:dyDescent="0.25">
      <c r="A22" s="4">
        <v>14</v>
      </c>
      <c r="B22" s="19" t="s">
        <v>33</v>
      </c>
      <c r="C22" s="8" t="s">
        <v>5</v>
      </c>
      <c r="D22" s="4">
        <v>16</v>
      </c>
      <c r="E22" s="6">
        <v>204.393125</v>
      </c>
      <c r="F22" s="6">
        <v>194.66</v>
      </c>
      <c r="G22" s="6">
        <v>216.07249999999999</v>
      </c>
      <c r="H22" s="28">
        <f t="shared" si="1"/>
        <v>5.2286790689878376E-2</v>
      </c>
      <c r="I22" s="6">
        <f t="shared" si="2"/>
        <v>194.66</v>
      </c>
      <c r="J22" s="6">
        <f t="shared" si="3"/>
        <v>3114.56</v>
      </c>
    </row>
    <row r="23" spans="1:10" ht="38.25" x14ac:dyDescent="0.25">
      <c r="A23" s="4">
        <v>15</v>
      </c>
      <c r="B23" s="19" t="s">
        <v>34</v>
      </c>
      <c r="C23" s="8" t="s">
        <v>5</v>
      </c>
      <c r="D23" s="4">
        <v>5</v>
      </c>
      <c r="E23" s="6">
        <v>198.72399999999999</v>
      </c>
      <c r="F23" s="6">
        <v>189.26</v>
      </c>
      <c r="G23" s="6">
        <v>210.078</v>
      </c>
      <c r="H23" s="28">
        <f t="shared" si="1"/>
        <v>5.2285327187842331E-2</v>
      </c>
      <c r="I23" s="6">
        <f t="shared" si="2"/>
        <v>189.26</v>
      </c>
      <c r="J23" s="6">
        <f t="shared" si="3"/>
        <v>946.3</v>
      </c>
    </row>
    <row r="24" spans="1:10" ht="38.25" x14ac:dyDescent="0.25">
      <c r="A24" s="4">
        <v>16</v>
      </c>
      <c r="B24" s="19" t="s">
        <v>35</v>
      </c>
      <c r="C24" s="8" t="s">
        <v>5</v>
      </c>
      <c r="D24" s="4">
        <v>24</v>
      </c>
      <c r="E24" s="6">
        <v>133.30791666666599</v>
      </c>
      <c r="F24" s="6">
        <v>126.96</v>
      </c>
      <c r="G24" s="6">
        <v>140.9254167</v>
      </c>
      <c r="H24" s="28">
        <f t="shared" si="1"/>
        <v>5.2286410637458675E-2</v>
      </c>
      <c r="I24" s="6">
        <f t="shared" si="2"/>
        <v>126.96</v>
      </c>
      <c r="J24" s="6">
        <f t="shared" si="3"/>
        <v>3047.04</v>
      </c>
    </row>
    <row r="25" spans="1:10" ht="38.25" x14ac:dyDescent="0.25">
      <c r="A25" s="4">
        <v>17</v>
      </c>
      <c r="B25" s="19" t="s">
        <v>36</v>
      </c>
      <c r="C25" s="8" t="s">
        <v>5</v>
      </c>
      <c r="D25" s="4">
        <v>24</v>
      </c>
      <c r="E25" s="6">
        <v>133.30791666666599</v>
      </c>
      <c r="F25" s="6">
        <v>126.96</v>
      </c>
      <c r="G25" s="6">
        <v>140.9254167</v>
      </c>
      <c r="H25" s="28">
        <f t="shared" si="1"/>
        <v>5.2286410637458675E-2</v>
      </c>
      <c r="I25" s="6">
        <f t="shared" si="2"/>
        <v>126.96</v>
      </c>
      <c r="J25" s="6">
        <f t="shared" si="3"/>
        <v>3047.04</v>
      </c>
    </row>
    <row r="26" spans="1:10" ht="38.25" x14ac:dyDescent="0.25">
      <c r="A26" s="4">
        <v>18</v>
      </c>
      <c r="B26" s="19" t="s">
        <v>37</v>
      </c>
      <c r="C26" s="8" t="s">
        <v>5</v>
      </c>
      <c r="D26" s="4">
        <v>12</v>
      </c>
      <c r="E26" s="6">
        <v>133.308333333333</v>
      </c>
      <c r="F26" s="6">
        <v>126.96</v>
      </c>
      <c r="G26" s="6">
        <v>140.92583329999999</v>
      </c>
      <c r="H26" s="28">
        <f t="shared" si="1"/>
        <v>5.2287810358220624E-2</v>
      </c>
      <c r="I26" s="6">
        <f t="shared" si="2"/>
        <v>126.96</v>
      </c>
      <c r="J26" s="6">
        <f t="shared" si="3"/>
        <v>1523.52</v>
      </c>
    </row>
    <row r="27" spans="1:10" ht="38.25" x14ac:dyDescent="0.25">
      <c r="A27" s="4">
        <v>19</v>
      </c>
      <c r="B27" s="19" t="s">
        <v>38</v>
      </c>
      <c r="C27" s="8" t="s">
        <v>5</v>
      </c>
      <c r="D27" s="4">
        <v>2</v>
      </c>
      <c r="E27" s="6">
        <v>263.41500000000002</v>
      </c>
      <c r="F27" s="6">
        <v>250.87</v>
      </c>
      <c r="G27" s="6">
        <v>278.46499999999997</v>
      </c>
      <c r="H27" s="28">
        <f t="shared" si="1"/>
        <v>5.2285475002072396E-2</v>
      </c>
      <c r="I27" s="6">
        <f t="shared" si="2"/>
        <v>250.87</v>
      </c>
      <c r="J27" s="6">
        <f t="shared" si="3"/>
        <v>501.74</v>
      </c>
    </row>
    <row r="28" spans="1:10" ht="25.5" x14ac:dyDescent="0.25">
      <c r="A28" s="4">
        <v>20</v>
      </c>
      <c r="B28" s="19" t="s">
        <v>39</v>
      </c>
      <c r="C28" s="8" t="s">
        <v>5</v>
      </c>
      <c r="D28" s="4">
        <v>20</v>
      </c>
      <c r="E28" s="6">
        <v>271.02600000000001</v>
      </c>
      <c r="F28" s="6">
        <v>258.12</v>
      </c>
      <c r="G28" s="6">
        <v>286.51299999999998</v>
      </c>
      <c r="H28" s="28">
        <f t="shared" si="1"/>
        <v>5.2286696553600014E-2</v>
      </c>
      <c r="I28" s="6">
        <f t="shared" si="2"/>
        <v>258.12</v>
      </c>
      <c r="J28" s="6">
        <f t="shared" si="3"/>
        <v>5162.3999999999996</v>
      </c>
    </row>
    <row r="29" spans="1:10" ht="25.5" x14ac:dyDescent="0.25">
      <c r="A29" s="4">
        <v>21</v>
      </c>
      <c r="B29" s="19" t="s">
        <v>40</v>
      </c>
      <c r="C29" s="8" t="s">
        <v>5</v>
      </c>
      <c r="D29" s="4">
        <v>12</v>
      </c>
      <c r="E29" s="6">
        <v>376.96083333333303</v>
      </c>
      <c r="F29" s="6">
        <v>359.01</v>
      </c>
      <c r="G29" s="6">
        <v>398.50083330000001</v>
      </c>
      <c r="H29" s="28">
        <f t="shared" si="1"/>
        <v>5.2286669599369423E-2</v>
      </c>
      <c r="I29" s="6">
        <f t="shared" si="2"/>
        <v>359.01</v>
      </c>
      <c r="J29" s="6">
        <f t="shared" si="3"/>
        <v>4308.12</v>
      </c>
    </row>
    <row r="30" spans="1:10" ht="25.5" x14ac:dyDescent="0.25">
      <c r="A30" s="4">
        <v>22</v>
      </c>
      <c r="B30" s="19" t="s">
        <v>41</v>
      </c>
      <c r="C30" s="8" t="s">
        <v>5</v>
      </c>
      <c r="D30" s="4">
        <v>5</v>
      </c>
      <c r="E30" s="6">
        <v>1275.624</v>
      </c>
      <c r="F30" s="6">
        <v>1214.8800000000001</v>
      </c>
      <c r="G30" s="6">
        <v>1348.5160000000001</v>
      </c>
      <c r="H30" s="28">
        <f t="shared" si="1"/>
        <v>5.2286751444750722E-2</v>
      </c>
      <c r="I30" s="6">
        <f t="shared" si="2"/>
        <v>1214.8800000000001</v>
      </c>
      <c r="J30" s="6">
        <f t="shared" si="3"/>
        <v>6074.4000000000005</v>
      </c>
    </row>
    <row r="31" spans="1:10" ht="25.5" x14ac:dyDescent="0.25">
      <c r="A31" s="4">
        <v>23</v>
      </c>
      <c r="B31" s="19" t="s">
        <v>42</v>
      </c>
      <c r="C31" s="8" t="s">
        <v>5</v>
      </c>
      <c r="D31" s="4">
        <v>6</v>
      </c>
      <c r="E31" s="6">
        <v>363.058333333333</v>
      </c>
      <c r="F31" s="6">
        <v>345.77</v>
      </c>
      <c r="G31" s="6">
        <v>383.80500000000001</v>
      </c>
      <c r="H31" s="28">
        <f t="shared" si="1"/>
        <v>5.2287493373387263E-2</v>
      </c>
      <c r="I31" s="6">
        <f t="shared" si="2"/>
        <v>345.77</v>
      </c>
      <c r="J31" s="6">
        <f t="shared" si="3"/>
        <v>2074.62</v>
      </c>
    </row>
    <row r="32" spans="1:10" ht="26.25" x14ac:dyDescent="0.25">
      <c r="A32" s="4">
        <v>24</v>
      </c>
      <c r="B32" s="29" t="s">
        <v>43</v>
      </c>
      <c r="C32" s="8" t="s">
        <v>5</v>
      </c>
      <c r="D32" s="4">
        <v>3</v>
      </c>
      <c r="E32" s="6">
        <v>482.79</v>
      </c>
      <c r="F32" s="6">
        <v>459.8</v>
      </c>
      <c r="G32" s="6">
        <v>510.37666669999999</v>
      </c>
      <c r="H32" s="28">
        <f t="shared" si="1"/>
        <v>5.2285693922265036E-2</v>
      </c>
      <c r="I32" s="6">
        <f t="shared" si="2"/>
        <v>459.8</v>
      </c>
      <c r="J32" s="6">
        <f t="shared" si="3"/>
        <v>1379.4</v>
      </c>
    </row>
    <row r="33" spans="1:11" x14ac:dyDescent="0.25">
      <c r="A33" s="10"/>
      <c r="B33" s="11"/>
      <c r="C33" s="12"/>
      <c r="D33" s="12"/>
      <c r="E33" s="13"/>
      <c r="F33" s="13"/>
      <c r="G33" s="13"/>
      <c r="H33" s="14"/>
      <c r="I33" s="13"/>
      <c r="J33" s="15">
        <f>SUM(J9:J32)</f>
        <v>52764.350000000013</v>
      </c>
      <c r="K33" s="7"/>
    </row>
    <row r="35" spans="1:11" x14ac:dyDescent="0.25">
      <c r="B35" s="2" t="s">
        <v>16</v>
      </c>
      <c r="I35" s="18"/>
      <c r="J35" s="3"/>
    </row>
    <row r="36" spans="1:11" x14ac:dyDescent="0.25">
      <c r="I36" s="18"/>
      <c r="J36" s="3"/>
    </row>
  </sheetData>
  <mergeCells count="11"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33">
    <cfRule type="cellIs" dxfId="0" priority="1" stopIfTrue="1" operator="greaterThan">
      <formula>0.33</formula>
    </cfRule>
  </conditionalFormatting>
  <pageMargins left="0.23622047244094491" right="0.23622047244094491" top="0.35433070866141736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2026-06-20T14:00:29Z</dcterms:modified>
</cp:coreProperties>
</file>