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onomist3\Desktop\"/>
    </mc:Choice>
  </mc:AlternateContent>
  <xr:revisionPtr revIDLastSave="0" documentId="13_ncr:1_{BFDC33A5-B3BA-4512-A4B9-AB8A19B25563}" xr6:coauthVersionLast="47" xr6:coauthVersionMax="47" xr10:uidLastSave="{00000000-0000-0000-0000-000000000000}"/>
  <bookViews>
    <workbookView xWindow="2745" yWindow="1650" windowWidth="23850" windowHeight="13890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9" i="1" l="1"/>
  <c r="G8" i="1"/>
  <c r="H8" i="1" s="1"/>
  <c r="I8" i="1" s="1"/>
</calcChain>
</file>

<file path=xl/sharedStrings.xml><?xml version="1.0" encoding="utf-8"?>
<sst xmlns="http://schemas.openxmlformats.org/spreadsheetml/2006/main" count="20" uniqueCount="20">
  <si>
    <t>№</t>
  </si>
  <si>
    <t>Наименование предмета товара (работы, услуги)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</si>
  <si>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</si>
  <si>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</si>
  <si>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Н(М)ЦК**</t>
  </si>
  <si>
    <t>Н(М)ЦК определяемая методом сопоставимых рыночных цен (анализа рынка)*</t>
  </si>
  <si>
    <t xml:space="preserve">Коммер-ческое предложение №1           </t>
  </si>
  <si>
    <t xml:space="preserve">Коммер-ческое предложение №2        </t>
  </si>
  <si>
    <t xml:space="preserve">Коммер-ческое предложение №3           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</si>
  <si>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</si>
  <si>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</si>
  <si>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1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</si>
  <si>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rgb="FF000000"/>
        <rFont val="Times New Roman"/>
        <family val="1"/>
        <charset val="204"/>
      </rPr>
      <t xml:space="preserve">Расчет Н(М)ЦК по формуле   </t>
    </r>
    <r>
      <rPr>
        <sz val="11"/>
        <color rgb="FF000000"/>
        <rFont val="Times New Roman"/>
        <family val="1"/>
        <charset val="204"/>
      </rPr>
      <t xml:space="preserve">                                </t>
    </r>
    <r>
      <rPr>
        <sz val="10"/>
        <color rgb="FF000000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</si>
  <si>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r>
      <rPr>
        <b/>
        <sz val="14"/>
        <color rgb="FFFFFFFF"/>
        <rFont val="Times New Roman"/>
        <family val="1"/>
        <charset val="204"/>
      </rPr>
      <t>В</t>
    </r>
    <r>
      <rPr>
        <b/>
        <sz val="14"/>
        <rFont val="Times New Roman"/>
        <family val="1"/>
        <charset val="204"/>
      </rPr>
      <t>В результате проведенного расчета Н(М)Ц контракта составила (в руб.):</t>
    </r>
    <r>
      <rPr>
        <b/>
        <sz val="14"/>
        <color rgb="FFFFFFFF"/>
        <rFont val="Times New Roman"/>
        <family val="1"/>
        <charset val="204"/>
      </rPr>
      <t xml:space="preserve">ВВ </t>
    </r>
  </si>
  <si>
    <t xml:space="preserve">* Определение НМЦК произведено Заказчиком в соответствии с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 </t>
  </si>
  <si>
    <t>**Для определения НМЦК были направлены запросы о предоставлении ценовой информации пяти потенциальным исполнителям, обладающим соответствующим опытом. На запрос предоставили ценовые предложения три исполнителя, на основании которых было проведено определение однородности совокупности значений выявленных цен, используемых в расчете НМЦК.</t>
  </si>
  <si>
    <t>Расчет НМЦК произвел:</t>
  </si>
  <si>
    <t>Экономист</t>
  </si>
  <si>
    <t>Васихина Н.Н.</t>
  </si>
  <si>
    <t>Ежегодное освидетельствование огнетушителей ОП-5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</si>
</sst>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&quot; ₽&quot;"/>
  </numFmts>
  <fonts count="13" x14ac:knownFonts="1">
    <font>
      <sz val="11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rgb="FFFFFFFF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164" fontId="10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/>
    <xf numFmtId="0" fontId="12" fillId="0" borderId="1" xfId="0" applyFont="1" applyBorder="1"/>
    <xf numFmtId="0" fontId="6" fillId="0" borderId="3" xfId="0" applyFont="1" applyBorder="1" applyAlignment="1">
      <alignment wrapText="1"/>
    </xf>
    <xf numFmtId="164" fontId="10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distributed" wrapText="1"/>
    </xf>
    <xf numFmtId="0" fontId="8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38160</xdr:colOff>
      <xdr:row>6</xdr:row>
      <xdr:rowOff>1228680</xdr:rowOff>
    </xdr:from>
    <xdr:to>
      <xdr:col>9</xdr:col>
      <xdr:colOff>18000</xdr:colOff>
      <xdr:row>6</xdr:row>
      <xdr:rowOff>1580040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196920" y="3260520"/>
          <a:ext cx="1258560" cy="3513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7</xdr:col>
      <xdr:colOff>19080</xdr:colOff>
      <xdr:row>6</xdr:row>
      <xdr:rowOff>923760</xdr:rowOff>
    </xdr:from>
    <xdr:to>
      <xdr:col>7</xdr:col>
      <xdr:colOff>1018080</xdr:colOff>
      <xdr:row>6</xdr:row>
      <xdr:rowOff>1360800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687440" y="2955600"/>
          <a:ext cx="999000" cy="43704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9</xdr:col>
      <xdr:colOff>19080</xdr:colOff>
      <xdr:row>6</xdr:row>
      <xdr:rowOff>2038320</xdr:rowOff>
    </xdr:from>
    <xdr:to>
      <xdr:col>9</xdr:col>
      <xdr:colOff>1377000</xdr:colOff>
      <xdr:row>6</xdr:row>
      <xdr:rowOff>2463840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0456560" y="4070160"/>
          <a:ext cx="1357920" cy="4255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9</xdr:col>
      <xdr:colOff>219240</xdr:colOff>
      <xdr:row>6</xdr:row>
      <xdr:rowOff>1762200</xdr:rowOff>
    </xdr:from>
    <xdr:to>
      <xdr:col>9</xdr:col>
      <xdr:colOff>370440</xdr:colOff>
      <xdr:row>6</xdr:row>
      <xdr:rowOff>1989720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10656720" y="3794040"/>
          <a:ext cx="151200" cy="2275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workbookViewId="0">
      <selection activeCell="A5" sqref="A5:J15"/>
    </sheetView>
  </sheetViews>
  <sheetFormatPr defaultColWidth="8.7109375" defaultRowHeight="15" x14ac:dyDescent="0.25"/>
  <cols>
    <col min="2" max="2" width="27.7109375" customWidth="1"/>
    <col min="3" max="3" width="7.85546875" customWidth="1"/>
    <col min="4" max="4" width="16" customWidth="1"/>
    <col min="5" max="5" width="15.42578125" customWidth="1"/>
    <col min="6" max="6" width="16.28515625" customWidth="1"/>
    <col min="7" max="7" width="16.85546875" customWidth="1"/>
    <col min="8" max="8" width="21.140625" customWidth="1"/>
    <col min="9" max="9" width="18.140625" customWidth="1"/>
    <col min="10" max="10" width="26.42578125" customWidth="1"/>
    <col min="11" max="11" width="6.7109375" customWidth="1"/>
    <col min="12" max="12" width="12.140625" customWidth="1"/>
    <col min="13" max="13" width="34.85546875" customWidth="1"/>
  </cols>
  <sheetData>
    <row r="1" spans="1:10" ht="18.75" x14ac:dyDescent="0.3">
      <c r="A1" s="1"/>
      <c r="B1" s="1"/>
      <c r="C1" s="1"/>
      <c r="D1" s="1"/>
      <c r="E1" s="1"/>
      <c r="F1" s="1"/>
      <c r="G1" s="1"/>
      <c r="H1" s="1"/>
      <c r="I1" s="21"/>
      <c r="J1" s="21"/>
    </row>
    <row r="2" spans="1:10" ht="18.75" x14ac:dyDescent="0.3">
      <c r="A2" s="1"/>
      <c r="B2" s="1"/>
      <c r="C2" s="1"/>
      <c r="D2" s="1"/>
      <c r="E2" s="1"/>
      <c r="F2" s="1"/>
      <c r="G2" s="1"/>
      <c r="H2" s="1"/>
      <c r="I2" s="21"/>
      <c r="J2" s="21"/>
    </row>
    <row r="3" spans="1:10" ht="18.75" x14ac:dyDescent="0.3">
      <c r="A3" s="1"/>
      <c r="B3" s="1"/>
      <c r="C3" s="1"/>
      <c r="D3" s="1"/>
      <c r="E3" s="1"/>
      <c r="F3" s="1"/>
      <c r="G3" s="1"/>
      <c r="H3" s="1"/>
      <c r="I3" s="1"/>
      <c r="J3" s="2"/>
    </row>
    <row r="4" spans="1:10" ht="18.75" x14ac:dyDescent="0.3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32.85" customHeight="1" x14ac:dyDescent="0.25">
      <c r="A5" s="23">
        <v>5230.05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52.15" customHeight="1" x14ac:dyDescent="0.25">
      <c r="A6" s="24" t="s">
        <v>0</v>
      </c>
      <c r="B6" s="24" t="s">
        <v>1</v>
      </c>
      <c r="C6" s="24" t="s">
        <v>2</v>
      </c>
      <c r="D6" s="25" t="s">
        <v>3</v>
      </c>
      <c r="E6" s="25"/>
      <c r="F6" s="25"/>
      <c r="G6" s="26" t="s">
        <v>4</v>
      </c>
      <c r="H6" s="26"/>
      <c r="I6" s="26"/>
      <c r="J6" s="3" t="s">
        <v>5</v>
      </c>
    </row>
    <row r="7" spans="1:10" ht="194.85" customHeight="1" x14ac:dyDescent="0.25">
      <c r="A7" s="24"/>
      <c r="B7" s="24"/>
      <c r="C7" s="24"/>
      <c r="D7" s="4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5" t="s">
        <v>11</v>
      </c>
      <c r="J7" s="5" t="s">
        <v>12</v>
      </c>
    </row>
    <row r="8" spans="1:10" ht="50.25" customHeight="1" x14ac:dyDescent="0.25">
      <c r="A8" s="6">
        <v>1</v>
      </c>
      <c r="B8" s="17" t="s">
        <v>19</v>
      </c>
      <c r="C8" s="7">
        <v>15</v>
      </c>
      <c r="D8" s="7">
        <v>364</v>
      </c>
      <c r="E8" s="8">
        <v>303</v>
      </c>
      <c r="F8" s="8">
        <v>379</v>
      </c>
      <c r="G8" s="8">
        <f>AVERAGE(D8:F8)</f>
        <v>348.66666666666669</v>
      </c>
      <c r="H8" s="9">
        <f>SQRT(((SUM((POWER(F8-G8,2)),(POWER(E8-G8,2)),(POWER(D8-G8,2)))/(COLUMNS(D8:F8)-1))))</f>
        <v>40.253364248635584</v>
      </c>
      <c r="I8" s="9">
        <f>H8/G8*100</f>
        <v>11.544941945115369</v>
      </c>
      <c r="J8" s="8">
        <v>5230.05</v>
      </c>
    </row>
    <row r="9" spans="1:10" ht="18.75" x14ac:dyDescent="0.25">
      <c r="A9" s="18" t="s">
        <v>13</v>
      </c>
      <c r="B9" s="18"/>
      <c r="C9" s="18"/>
      <c r="D9" s="18"/>
      <c r="E9" s="18"/>
      <c r="F9" s="18"/>
      <c r="G9" s="10"/>
      <c r="H9" s="10"/>
      <c r="I9" s="10"/>
      <c r="J9" s="11">
        <f>SUM(J8:J8)</f>
        <v>5230.05</v>
      </c>
    </row>
    <row r="10" spans="1:10" ht="18.75" x14ac:dyDescent="0.25">
      <c r="A10" s="12"/>
      <c r="B10" s="12"/>
      <c r="C10" s="12"/>
      <c r="D10" s="12"/>
      <c r="E10" s="12"/>
      <c r="F10" s="12"/>
      <c r="G10" s="13"/>
      <c r="H10" s="14"/>
      <c r="I10" s="14"/>
      <c r="J10" s="14"/>
    </row>
    <row r="11" spans="1:10" ht="40.35" customHeight="1" x14ac:dyDescent="0.25">
      <c r="A11" s="19" t="s">
        <v>14</v>
      </c>
      <c r="B11" s="19"/>
      <c r="C11" s="19"/>
      <c r="D11" s="19"/>
      <c r="E11" s="19"/>
      <c r="F11" s="19"/>
      <c r="G11" s="19"/>
      <c r="H11" s="19"/>
      <c r="I11" s="19"/>
      <c r="J11" s="19"/>
    </row>
    <row r="12" spans="1:10" ht="24" customHeight="1" x14ac:dyDescent="0.25">
      <c r="A12" s="20" t="s">
        <v>15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0" ht="23.85" customHeight="1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0" ht="7.5" hidden="1" customHeight="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</row>
    <row r="15" spans="1:10" ht="18.75" x14ac:dyDescent="0.3">
      <c r="A15" s="1"/>
      <c r="B15" s="1" t="s">
        <v>16</v>
      </c>
      <c r="C15" s="1"/>
      <c r="D15" s="1" t="s">
        <v>17</v>
      </c>
      <c r="E15" s="1"/>
      <c r="F15" s="16"/>
      <c r="G15" s="16"/>
      <c r="H15" s="1" t="s">
        <v>18</v>
      </c>
      <c r="I15" s="15"/>
      <c r="J15" s="15"/>
    </row>
    <row r="16" spans="1:10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7" spans="1:10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</row>
    <row r="18" spans="1:10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</row>
  </sheetData>
  <mergeCells count="12">
    <mergeCell ref="A9:F9"/>
    <mergeCell ref="A11:J11"/>
    <mergeCell ref="A12:J13"/>
    <mergeCell ref="I1:J1"/>
    <mergeCell ref="I2:J2"/>
    <mergeCell ref="A4:J4"/>
    <mergeCell ref="A5:J5"/>
    <mergeCell ref="A6:A7"/>
    <mergeCell ref="B6:B7"/>
    <mergeCell ref="C6:C7"/>
    <mergeCell ref="D6:F6"/>
    <mergeCell ref="G6:I6"/>
  </mergeCells>
  <pageMargins left="0.7" right="0.7" top="0.75" bottom="0.75" header="0.511811023622047" footer="0.511811023622047"/>
  <pageSetup paperSize="9" scale="75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ekonomist</dc:creator>
  <dc:description/>
  <cp:lastModifiedBy>ekonomist3</cp:lastModifiedBy>
  <cp:revision>3</cp:revision>
  <cp:lastPrinted>2026-07-01T08:50:42Z</cp:lastPrinted>
  <dcterms:created xsi:type="dcterms:W3CDTF">2022-08-25T07:08:01Z</dcterms:created>
  <dcterms:modified xsi:type="dcterms:W3CDTF">2026-07-03T12:22:49Z</dcterms:modified>
  <dc:language>ru-RU</dc:language>
</cp:coreProperties>
</file>