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Работа\129 ДС\2026\Строчки\Хозяйка\"/>
    </mc:Choice>
  </mc:AlternateContent>
  <bookViews>
    <workbookView xWindow="-120" yWindow="-120" windowWidth="38640" windowHeight="21840"/>
  </bookViews>
  <sheets>
    <sheet name="Лист1" sheetId="1" r:id="rId1"/>
  </sheets>
  <definedNames>
    <definedName name="_xlnm._FilterDatabase" localSheetId="0" hidden="1">Лист1!$A$9:$N$31</definedName>
    <definedName name="_xlnm.Print_Area" localSheetId="0">Лист1!$A$7:$N$31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1" i="1" l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10" i="1"/>
  <c r="H12" i="1"/>
  <c r="K12" i="1"/>
  <c r="L12" i="1"/>
  <c r="H13" i="1"/>
  <c r="K13" i="1"/>
  <c r="L13" i="1"/>
  <c r="M13" i="1" s="1"/>
  <c r="H14" i="1"/>
  <c r="K14" i="1"/>
  <c r="L14" i="1"/>
  <c r="H15" i="1"/>
  <c r="K15" i="1"/>
  <c r="L15" i="1"/>
  <c r="H16" i="1"/>
  <c r="K16" i="1"/>
  <c r="L16" i="1"/>
  <c r="M16" i="1" s="1"/>
  <c r="H17" i="1"/>
  <c r="K17" i="1"/>
  <c r="L17" i="1"/>
  <c r="M17" i="1" s="1"/>
  <c r="H18" i="1"/>
  <c r="K18" i="1"/>
  <c r="L18" i="1"/>
  <c r="H19" i="1"/>
  <c r="K19" i="1"/>
  <c r="L19" i="1"/>
  <c r="M19" i="1" s="1"/>
  <c r="H20" i="1"/>
  <c r="K20" i="1"/>
  <c r="L20" i="1"/>
  <c r="H21" i="1"/>
  <c r="K21" i="1"/>
  <c r="L21" i="1"/>
  <c r="H22" i="1"/>
  <c r="K22" i="1"/>
  <c r="L22" i="1"/>
  <c r="M22" i="1" s="1"/>
  <c r="H23" i="1"/>
  <c r="K23" i="1"/>
  <c r="L23" i="1"/>
  <c r="H24" i="1"/>
  <c r="K24" i="1"/>
  <c r="L24" i="1"/>
  <c r="M24" i="1" s="1"/>
  <c r="H25" i="1"/>
  <c r="K25" i="1"/>
  <c r="L25" i="1"/>
  <c r="H26" i="1"/>
  <c r="K26" i="1"/>
  <c r="L26" i="1"/>
  <c r="H27" i="1"/>
  <c r="K27" i="1"/>
  <c r="L27" i="1"/>
  <c r="H28" i="1"/>
  <c r="K28" i="1"/>
  <c r="L28" i="1"/>
  <c r="H29" i="1"/>
  <c r="K29" i="1"/>
  <c r="L29" i="1"/>
  <c r="M29" i="1" s="1"/>
  <c r="H30" i="1"/>
  <c r="K30" i="1"/>
  <c r="L30" i="1"/>
  <c r="M26" i="1" l="1"/>
  <c r="M28" i="1"/>
  <c r="M27" i="1"/>
  <c r="M21" i="1"/>
  <c r="M18" i="1"/>
  <c r="M15" i="1"/>
  <c r="M12" i="1"/>
  <c r="M14" i="1"/>
  <c r="M23" i="1"/>
  <c r="M20" i="1"/>
  <c r="M30" i="1"/>
  <c r="M25" i="1"/>
  <c r="H11" i="1"/>
  <c r="K11" i="1"/>
  <c r="L11" i="1"/>
  <c r="M11" i="1" l="1"/>
  <c r="H10" i="1" l="1"/>
  <c r="K10" i="1"/>
  <c r="L10" i="1"/>
  <c r="N31" i="1" l="1"/>
  <c r="M10" i="1"/>
</calcChain>
</file>

<file path=xl/sharedStrings.xml><?xml version="1.0" encoding="utf-8"?>
<sst xmlns="http://schemas.openxmlformats.org/spreadsheetml/2006/main" count="88" uniqueCount="47">
  <si>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</si>
  <si>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</si>
  <si>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</si>
  <si>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rgb="FF000000"/>
        <rFont val="Times New Roman"/>
        <family val="1"/>
        <charset val="204"/>
      </rPr>
      <t>Заказчиком было направлены запросы о предоставлении ценовой информации</t>
    </r>
    <r>
      <rPr>
        <sz val="12"/>
        <color rgb="FF000000"/>
        <rFont val="Times New Roman"/>
        <family val="1"/>
        <charset val="204"/>
      </rPr>
      <t xml:space="preserve"> 5-ти исполнителям</t>
    </r>
    <r>
      <rPr>
        <sz val="12"/>
        <color rgb="FF000000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</si>
  <si>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</si>
  <si>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</si>
  <si>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</si>
  <si>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</si>
  <si>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</si>
  <si>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</si>
  <si>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</si>
  <si>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</si>
  <si>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</si>
  <si>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</si>
  <si>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</si>
  <si>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</si>
  <si>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</si>
  <si>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</si>
  <si>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</si>
  <si>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</si>
  <si>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</si>
  <si>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</si>
  <si>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   /10</t>
  </si>
  <si>
    <t>13=8*9/10</t>
  </si>
  <si>
    <t xml:space="preserve">Начальная (максимальная) цена контракта </t>
  </si>
  <si>
    <t xml:space="preserve"> -</t>
  </si>
  <si>
    <t>Ведро хозяйственное</t>
  </si>
  <si>
    <t>Черенок</t>
  </si>
  <si>
    <t>Щетка для уборки</t>
  </si>
  <si>
    <t>Мыло хозяйственное твердое тип 1</t>
  </si>
  <si>
    <t>Мыло туалетное твердое тип 1</t>
  </si>
  <si>
    <t>Тряпка для пола</t>
  </si>
  <si>
    <t>Полотно нетканое</t>
  </si>
  <si>
    <t>Комплект швабра, флаундер и МОП</t>
  </si>
  <si>
    <t>Стиральный порошок для всех типов стирки</t>
  </si>
  <si>
    <t>Средство для отбеливания и чистки тканей</t>
  </si>
  <si>
    <t>Чистящее средство 400 г</t>
  </si>
  <si>
    <t>Средство для удаления ржавчины и известкового налета</t>
  </si>
  <si>
    <t>Универсальное чистящее средство</t>
  </si>
  <si>
    <t xml:space="preserve">Таблетки для посудомоечных машин </t>
  </si>
  <si>
    <t>Мешки для мусора 30 л</t>
  </si>
  <si>
    <t>Мешки для мусора 240 л</t>
  </si>
  <si>
    <t>Перчатки медицинские</t>
  </si>
  <si>
    <t>Перчатки L</t>
  </si>
  <si>
    <t>Перчатки M</t>
  </si>
  <si>
    <t>Туалетная бумага</t>
  </si>
  <si>
    <t>Бумажные салфетки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</si>
</sst>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name val="Calibri"/>
      <family val="2"/>
      <charset val="204"/>
    </font>
    <font>
      <b/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0" fontId="0" fillId="0" borderId="1" xfId="0" applyBorder="1"/>
    <xf numFmtId="0" fontId="8" fillId="2" borderId="2" xfId="0" applyFont="1" applyFill="1" applyBorder="1" applyAlignment="1">
      <alignment horizontal="center" vertical="center" wrapText="1"/>
    </xf>
    <xf numFmtId="0" fontId="12" fillId="0" borderId="0" xfId="0" applyFont="1"/>
    <xf numFmtId="0" fontId="8" fillId="0" borderId="2" xfId="0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4" fontId="6" fillId="2" borderId="2" xfId="0" applyNumberFormat="1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13" fillId="0" borderId="3" xfId="0" applyFont="1" applyFill="1" applyBorder="1" applyAlignment="1" applyProtection="1">
      <alignment vertical="center" wrapText="1"/>
    </xf>
    <xf numFmtId="0" fontId="6" fillId="0" borderId="2" xfId="0" applyFont="1" applyBorder="1" applyAlignment="1">
      <alignment horizontal="right" vertical="center" wrapText="1"/>
    </xf>
    <xf numFmtId="2" fontId="14" fillId="0" borderId="3" xfId="0" applyNumberFormat="1" applyFont="1" applyFill="1" applyBorder="1" applyAlignment="1" applyProtection="1">
      <alignment horizontal="center" vertical="center" wrapText="1"/>
    </xf>
    <xf numFmtId="0" fontId="13" fillId="0" borderId="3" xfId="0" applyFont="1" applyFill="1" applyBorder="1" applyAlignment="1" applyProtection="1">
      <alignment horizontal="center" vertical="center" wrapText="1"/>
    </xf>
    <xf numFmtId="2" fontId="13" fillId="0" borderId="3" xfId="0" applyNumberFormat="1" applyFont="1" applyFill="1" applyBorder="1" applyAlignment="1" applyProtection="1">
      <alignment horizontal="center" vertical="center" wrapText="1"/>
    </xf>
    <xf numFmtId="2" fontId="14" fillId="3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0" fontId="15" fillId="0" borderId="4" xfId="0" applyFont="1" applyBorder="1"/>
    <xf numFmtId="0" fontId="15" fillId="0" borderId="2" xfId="0" applyFont="1" applyBorder="1"/>
    <xf numFmtId="4" fontId="5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14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123825</xdr:colOff>
      <xdr:row>7</xdr:row>
      <xdr:rowOff>152400</xdr:rowOff>
    </xdr:from>
    <xdr:ext cx="619125" cy="600075"/>
    <xdr:pic>
      <xdr:nvPicPr>
        <xdr:cNvPr id="2" name="image1.png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57150</xdr:colOff>
      <xdr:row>7</xdr:row>
      <xdr:rowOff>276225</xdr:rowOff>
    </xdr:from>
    <xdr:ext cx="942975" cy="542925"/>
    <xdr:pic>
      <xdr:nvPicPr>
        <xdr:cNvPr id="3" name="image1.png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28575</xdr:colOff>
      <xdr:row>7</xdr:row>
      <xdr:rowOff>438150</xdr:rowOff>
    </xdr:from>
    <xdr:ext cx="742950" cy="381000"/>
    <xdr:pic>
      <xdr:nvPicPr>
        <xdr:cNvPr id="4" name="image3.png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66675</xdr:colOff>
      <xdr:row>7</xdr:row>
      <xdr:rowOff>609600</xdr:rowOff>
    </xdr:from>
    <xdr:ext cx="942975" cy="304800"/>
    <xdr:pic>
      <xdr:nvPicPr>
        <xdr:cNvPr id="5" name="image2.png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10</xdr:col>
      <xdr:colOff>295275</xdr:colOff>
      <xdr:row>8</xdr:row>
      <xdr:rowOff>133350</xdr:rowOff>
    </xdr:from>
    <xdr:ext cx="314325" cy="400050"/>
    <xdr:pic>
      <xdr:nvPicPr>
        <xdr:cNvPr id="6" name="image1.png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38100</xdr:colOff>
      <xdr:row>6</xdr:row>
      <xdr:rowOff>28575</xdr:rowOff>
    </xdr:from>
    <xdr:ext cx="476250" cy="238125"/>
    <xdr:pic>
      <xdr:nvPicPr>
        <xdr:cNvPr id="7" name="image1.png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14654</xdr:colOff>
      <xdr:row>30</xdr:row>
      <xdr:rowOff>43962</xdr:rowOff>
    </xdr:from>
    <xdr:ext cx="1095375" cy="266700"/>
    <xdr:pic>
      <xdr:nvPicPr>
        <xdr:cNvPr id="8" name="image1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38442" y="3758712"/>
          <a:ext cx="1095375" cy="2667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7</xdr:col>
      <xdr:colOff>123825</xdr:colOff>
      <xdr:row>7</xdr:row>
      <xdr:rowOff>152400</xdr:rowOff>
    </xdr:from>
    <xdr:to>
      <xdr:col>7</xdr:col>
      <xdr:colOff>742950</xdr:colOff>
      <xdr:row>7</xdr:row>
      <xdr:rowOff>752475</xdr:rowOff>
    </xdr:to>
    <xdr:pic>
      <xdr:nvPicPr>
        <xdr:cNvPr id="1025" name="image1.png">
          <a:extLst>
            <a:ext uri="{FF2B5EF4-FFF2-40B4-BE49-F238E27FC236}">
              <a16:creationId xmlns:a16="http://schemas.microsoft.com/office/drawing/2014/main" id="{AE5DC2BC-E9F3-4E40-BA13-8FEEAE83D9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85875"/>
          <a:ext cx="6191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7</xdr:col>
      <xdr:colOff>123825</xdr:colOff>
      <xdr:row>7</xdr:row>
      <xdr:rowOff>152400</xdr:rowOff>
    </xdr:from>
    <xdr:to>
      <xdr:col>7</xdr:col>
      <xdr:colOff>742950</xdr:colOff>
      <xdr:row>7</xdr:row>
      <xdr:rowOff>752475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8391E9BF-4A06-454B-B1AF-72A8641610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85875"/>
          <a:ext cx="6191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abSelected="1" topLeftCell="A9" zoomScale="160" zoomScaleNormal="160" workbookViewId="0">
      <selection activeCell="C17" sqref="C17"/>
    </sheetView>
  </sheetViews>
  <sheetFormatPr defaultColWidth="14.42578125" defaultRowHeight="15" customHeight="1" x14ac:dyDescent="0.25"/>
  <cols>
    <col min="1" max="1" width="10.28515625" customWidth="1"/>
    <col min="2" max="2" width="29.85546875" customWidth="1"/>
    <col min="3" max="3" width="12" customWidth="1"/>
    <col min="4" max="4" width="12.28515625" customWidth="1"/>
    <col min="5" max="5" width="14.85546875" customWidth="1"/>
    <col min="6" max="6" width="8.85546875" customWidth="1"/>
    <col min="7" max="7" width="8.7109375" customWidth="1"/>
    <col min="8" max="8" width="12.5703125" customWidth="1"/>
    <col min="9" max="10" width="8.7109375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24" t="s">
        <v>0</v>
      </c>
      <c r="M1" s="25"/>
      <c r="N1" s="25"/>
    </row>
    <row r="2" spans="1:14" ht="31.5" customHeight="1" x14ac:dyDescent="0.25">
      <c r="A2" s="26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1.5" hidden="1" customHeight="1" x14ac:dyDescent="0.25">
      <c r="A3" s="27" t="s">
        <v>2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ht="59.25" hidden="1" customHeight="1" x14ac:dyDescent="0.25">
      <c r="A4" s="28" t="s">
        <v>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ht="13.5" hidden="1" customHeight="1" x14ac:dyDescent="0.25">
      <c r="A5" s="28" t="s">
        <v>4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6" t="s">
        <v>5</v>
      </c>
      <c r="B7" s="31" t="s">
        <v>6</v>
      </c>
      <c r="C7" s="29" t="s">
        <v>7</v>
      </c>
      <c r="D7" s="30"/>
      <c r="E7" s="30"/>
      <c r="F7" s="30"/>
      <c r="G7" s="30"/>
      <c r="H7" s="30"/>
      <c r="I7" s="31" t="s">
        <v>8</v>
      </c>
      <c r="J7" s="31" t="s">
        <v>9</v>
      </c>
      <c r="K7" s="35" t="s">
        <v>10</v>
      </c>
      <c r="L7" s="30"/>
      <c r="M7" s="30"/>
      <c r="N7" s="8" t="s">
        <v>11</v>
      </c>
    </row>
    <row r="8" spans="1:14" ht="72.75" customHeight="1" x14ac:dyDescent="0.25">
      <c r="A8" s="30"/>
      <c r="B8" s="30"/>
      <c r="C8" s="9" t="s">
        <v>12</v>
      </c>
      <c r="D8" s="9" t="s">
        <v>13</v>
      </c>
      <c r="E8" s="9" t="s">
        <v>14</v>
      </c>
      <c r="F8" s="9" t="s">
        <v>15</v>
      </c>
      <c r="G8" s="9" t="s">
        <v>16</v>
      </c>
      <c r="H8" s="10"/>
      <c r="I8" s="30"/>
      <c r="J8" s="30"/>
      <c r="K8" s="11" t="s">
        <v>17</v>
      </c>
      <c r="L8" s="12" t="s">
        <v>18</v>
      </c>
      <c r="M8" s="12" t="s">
        <v>19</v>
      </c>
      <c r="N8" s="13"/>
    </row>
    <row r="9" spans="1:14" s="3" customFormat="1" ht="54" x14ac:dyDescent="0.25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 t="s">
        <v>20</v>
      </c>
      <c r="I9" s="4">
        <v>9</v>
      </c>
      <c r="J9" s="4" t="s">
        <v>21</v>
      </c>
      <c r="K9" s="6" t="s">
        <v>22</v>
      </c>
      <c r="L9" s="6">
        <v>12</v>
      </c>
      <c r="M9" s="6">
        <v>13</v>
      </c>
      <c r="N9" s="4" t="s">
        <v>23</v>
      </c>
    </row>
    <row r="10" spans="1:14" s="17" customFormat="1" ht="18.75" customHeight="1" x14ac:dyDescent="0.25">
      <c r="A10" s="14">
        <v>1</v>
      </c>
      <c r="B10" s="18" t="s">
        <v>26</v>
      </c>
      <c r="C10" s="22">
        <v>355.3</v>
      </c>
      <c r="D10" s="20">
        <v>340</v>
      </c>
      <c r="E10" s="37">
        <v>351.9</v>
      </c>
      <c r="F10" s="14" t="s">
        <v>25</v>
      </c>
      <c r="G10" s="14" t="s">
        <v>25</v>
      </c>
      <c r="H10" s="15">
        <f t="shared" ref="H10" si="0">C10+D10+E10</f>
        <v>1047.1999999999998</v>
      </c>
      <c r="I10" s="21">
        <v>10</v>
      </c>
      <c r="J10" s="14">
        <v>3</v>
      </c>
      <c r="K10" s="15">
        <f t="shared" ref="K10" si="1">MROUND(AVERAGE(C10:G10),0.01)</f>
        <v>349.07</v>
      </c>
      <c r="L10" s="15">
        <f t="shared" ref="L10" si="2">STDEV(C10:G10)</f>
        <v>8.0338865646294337</v>
      </c>
      <c r="M10" s="16">
        <f t="shared" ref="M10" si="3">L10/K10</f>
        <v>2.3015116064484011E-2</v>
      </c>
      <c r="N10" s="15">
        <f>D10*I10</f>
        <v>3400</v>
      </c>
    </row>
    <row r="11" spans="1:14" s="17" customFormat="1" ht="15" customHeight="1" x14ac:dyDescent="0.25">
      <c r="A11" s="14">
        <v>2</v>
      </c>
      <c r="B11" s="18" t="s">
        <v>27</v>
      </c>
      <c r="C11" s="22">
        <v>144</v>
      </c>
      <c r="D11" s="20">
        <v>137.80000000000001</v>
      </c>
      <c r="E11" s="37">
        <v>142.6</v>
      </c>
      <c r="F11" s="14" t="s">
        <v>25</v>
      </c>
      <c r="G11" s="14" t="s">
        <v>25</v>
      </c>
      <c r="H11" s="15">
        <f t="shared" ref="H11:H12" si="4">C11+D11+E11</f>
        <v>424.4</v>
      </c>
      <c r="I11" s="21">
        <v>20</v>
      </c>
      <c r="J11" s="14">
        <v>3</v>
      </c>
      <c r="K11" s="15">
        <f t="shared" ref="K11:K12" si="5">MROUND(AVERAGE(C11:G11),0.01)</f>
        <v>141.47</v>
      </c>
      <c r="L11" s="15">
        <f t="shared" ref="L11:L12" si="6">STDEV(C11:G11)</f>
        <v>3.2516662395352456</v>
      </c>
      <c r="M11" s="16">
        <f t="shared" ref="M11:M12" si="7">L11/K11</f>
        <v>2.2984846536617275E-2</v>
      </c>
      <c r="N11" s="15">
        <f t="shared" ref="N11:N30" si="8">D11*I11</f>
        <v>2756</v>
      </c>
    </row>
    <row r="12" spans="1:14" s="17" customFormat="1" ht="17.25" customHeight="1" x14ac:dyDescent="0.25">
      <c r="A12" s="14">
        <v>3</v>
      </c>
      <c r="B12" s="18" t="s">
        <v>28</v>
      </c>
      <c r="C12" s="22">
        <v>508</v>
      </c>
      <c r="D12" s="20">
        <v>486</v>
      </c>
      <c r="E12" s="37">
        <v>503.1</v>
      </c>
      <c r="F12" s="14" t="s">
        <v>25</v>
      </c>
      <c r="G12" s="14" t="s">
        <v>25</v>
      </c>
      <c r="H12" s="15">
        <f t="shared" si="4"/>
        <v>1497.1</v>
      </c>
      <c r="I12" s="21">
        <v>20</v>
      </c>
      <c r="J12" s="14">
        <v>3</v>
      </c>
      <c r="K12" s="15">
        <f t="shared" si="5"/>
        <v>499.03000000000003</v>
      </c>
      <c r="L12" s="15">
        <f t="shared" si="6"/>
        <v>11.55003607497974</v>
      </c>
      <c r="M12" s="16">
        <f t="shared" si="7"/>
        <v>2.3144973398352281E-2</v>
      </c>
      <c r="N12" s="15">
        <f t="shared" si="8"/>
        <v>9720</v>
      </c>
    </row>
    <row r="13" spans="1:14" s="17" customFormat="1" ht="17.25" customHeight="1" x14ac:dyDescent="0.25">
      <c r="A13" s="14">
        <v>4</v>
      </c>
      <c r="B13" s="18" t="s">
        <v>31</v>
      </c>
      <c r="C13" s="22">
        <v>395</v>
      </c>
      <c r="D13" s="20">
        <v>378</v>
      </c>
      <c r="E13" s="37">
        <v>391.2</v>
      </c>
      <c r="F13" s="14" t="s">
        <v>25</v>
      </c>
      <c r="G13" s="14" t="s">
        <v>25</v>
      </c>
      <c r="H13" s="15">
        <f t="shared" ref="H13:H30" si="9">C13+D13+E13</f>
        <v>1164.2</v>
      </c>
      <c r="I13" s="21">
        <v>30</v>
      </c>
      <c r="J13" s="14">
        <v>3</v>
      </c>
      <c r="K13" s="15">
        <f t="shared" ref="K13:K30" si="10">MROUND(AVERAGE(C13:G13),0.01)</f>
        <v>388.07</v>
      </c>
      <c r="L13" s="15">
        <f t="shared" ref="L13:L30" si="11">STDEV(C13:G13)</f>
        <v>8.9226304043893521</v>
      </c>
      <c r="M13" s="16">
        <f t="shared" ref="M13:M30" si="12">L13/K13</f>
        <v>2.2992322015072932E-2</v>
      </c>
      <c r="N13" s="15">
        <f t="shared" si="8"/>
        <v>11340</v>
      </c>
    </row>
    <row r="14" spans="1:14" s="17" customFormat="1" ht="15.75" customHeight="1" x14ac:dyDescent="0.25">
      <c r="A14" s="14">
        <v>5</v>
      </c>
      <c r="B14" s="18" t="s">
        <v>32</v>
      </c>
      <c r="C14" s="22">
        <v>3584</v>
      </c>
      <c r="D14" s="20">
        <v>3430</v>
      </c>
      <c r="E14" s="37">
        <v>3550</v>
      </c>
      <c r="F14" s="14" t="s">
        <v>25</v>
      </c>
      <c r="G14" s="14" t="s">
        <v>25</v>
      </c>
      <c r="H14" s="15">
        <f t="shared" si="9"/>
        <v>10564</v>
      </c>
      <c r="I14" s="21">
        <v>1</v>
      </c>
      <c r="J14" s="14">
        <v>3</v>
      </c>
      <c r="K14" s="15">
        <f t="shared" si="10"/>
        <v>3521.33</v>
      </c>
      <c r="L14" s="15">
        <f t="shared" si="11"/>
        <v>80.903234381162619</v>
      </c>
      <c r="M14" s="16">
        <f t="shared" si="12"/>
        <v>2.297519243614277E-2</v>
      </c>
      <c r="N14" s="15">
        <f t="shared" si="8"/>
        <v>3430</v>
      </c>
    </row>
    <row r="15" spans="1:14" s="17" customFormat="1" ht="15" customHeight="1" x14ac:dyDescent="0.25">
      <c r="A15" s="14">
        <v>6</v>
      </c>
      <c r="B15" s="18" t="s">
        <v>33</v>
      </c>
      <c r="C15" s="22">
        <v>1489</v>
      </c>
      <c r="D15" s="20">
        <v>1424</v>
      </c>
      <c r="E15" s="37">
        <v>1474</v>
      </c>
      <c r="F15" s="14" t="s">
        <v>25</v>
      </c>
      <c r="G15" s="14" t="s">
        <v>25</v>
      </c>
      <c r="H15" s="15">
        <f t="shared" si="9"/>
        <v>4387</v>
      </c>
      <c r="I15" s="21">
        <v>7</v>
      </c>
      <c r="J15" s="14">
        <v>3</v>
      </c>
      <c r="K15" s="15">
        <f t="shared" si="10"/>
        <v>1462.33</v>
      </c>
      <c r="L15" s="15">
        <f t="shared" si="11"/>
        <v>34.034296427770229</v>
      </c>
      <c r="M15" s="16">
        <f t="shared" si="12"/>
        <v>2.3274019152838436E-2</v>
      </c>
      <c r="N15" s="15">
        <f t="shared" si="8"/>
        <v>9968</v>
      </c>
    </row>
    <row r="16" spans="1:14" s="17" customFormat="1" ht="19.5" customHeight="1" x14ac:dyDescent="0.25">
      <c r="A16" s="14">
        <v>7</v>
      </c>
      <c r="B16" s="18" t="s">
        <v>29</v>
      </c>
      <c r="C16" s="22">
        <v>36</v>
      </c>
      <c r="D16" s="20">
        <v>34</v>
      </c>
      <c r="E16" s="37">
        <v>35.200000000000003</v>
      </c>
      <c r="F16" s="14" t="s">
        <v>25</v>
      </c>
      <c r="G16" s="14" t="s">
        <v>25</v>
      </c>
      <c r="H16" s="15">
        <f t="shared" si="9"/>
        <v>105.2</v>
      </c>
      <c r="I16" s="21">
        <v>150</v>
      </c>
      <c r="J16" s="14">
        <v>3</v>
      </c>
      <c r="K16" s="15">
        <f t="shared" si="10"/>
        <v>35.07</v>
      </c>
      <c r="L16" s="15">
        <f t="shared" si="11"/>
        <v>1.0066445913694335</v>
      </c>
      <c r="M16" s="16">
        <f t="shared" si="12"/>
        <v>2.8703866306513646E-2</v>
      </c>
      <c r="N16" s="15">
        <f t="shared" si="8"/>
        <v>5100</v>
      </c>
    </row>
    <row r="17" spans="1:14" s="17" customFormat="1" ht="16.5" customHeight="1" x14ac:dyDescent="0.25">
      <c r="A17" s="14">
        <v>8</v>
      </c>
      <c r="B17" s="18" t="s">
        <v>30</v>
      </c>
      <c r="C17" s="22">
        <v>33</v>
      </c>
      <c r="D17" s="20">
        <v>30.7</v>
      </c>
      <c r="E17" s="37">
        <v>31.8</v>
      </c>
      <c r="F17" s="14" t="s">
        <v>25</v>
      </c>
      <c r="G17" s="14" t="s">
        <v>25</v>
      </c>
      <c r="H17" s="15">
        <f t="shared" si="9"/>
        <v>95.5</v>
      </c>
      <c r="I17" s="21">
        <v>200</v>
      </c>
      <c r="J17" s="14">
        <v>3</v>
      </c>
      <c r="K17" s="15">
        <f t="shared" si="10"/>
        <v>31.830000000000002</v>
      </c>
      <c r="L17" s="15">
        <f t="shared" si="11"/>
        <v>1.1503622617824933</v>
      </c>
      <c r="M17" s="16">
        <f t="shared" si="12"/>
        <v>3.6140818780474183E-2</v>
      </c>
      <c r="N17" s="15">
        <f t="shared" si="8"/>
        <v>6140</v>
      </c>
    </row>
    <row r="18" spans="1:14" s="17" customFormat="1" ht="32.25" customHeight="1" x14ac:dyDescent="0.25">
      <c r="A18" s="14">
        <v>9</v>
      </c>
      <c r="B18" s="18" t="s">
        <v>34</v>
      </c>
      <c r="C18" s="22">
        <v>2709</v>
      </c>
      <c r="D18" s="20">
        <v>2592.8000000000002</v>
      </c>
      <c r="E18" s="37">
        <v>2683</v>
      </c>
      <c r="F18" s="14" t="s">
        <v>25</v>
      </c>
      <c r="G18" s="14" t="s">
        <v>25</v>
      </c>
      <c r="H18" s="15">
        <f t="shared" si="9"/>
        <v>7984.8</v>
      </c>
      <c r="I18" s="21">
        <v>5</v>
      </c>
      <c r="J18" s="14">
        <v>3</v>
      </c>
      <c r="K18" s="15">
        <f t="shared" si="10"/>
        <v>2661.6</v>
      </c>
      <c r="L18" s="15">
        <f t="shared" si="11"/>
        <v>60.984260264432059</v>
      </c>
      <c r="M18" s="16">
        <f t="shared" si="12"/>
        <v>2.2912631599200504E-2</v>
      </c>
      <c r="N18" s="15">
        <f t="shared" si="8"/>
        <v>12964</v>
      </c>
    </row>
    <row r="19" spans="1:14" s="17" customFormat="1" ht="31.5" customHeight="1" x14ac:dyDescent="0.25">
      <c r="A19" s="14">
        <v>10</v>
      </c>
      <c r="B19" s="18" t="s">
        <v>35</v>
      </c>
      <c r="C19" s="22">
        <v>286</v>
      </c>
      <c r="D19" s="20">
        <v>274</v>
      </c>
      <c r="E19" s="37">
        <v>283.60000000000002</v>
      </c>
      <c r="F19" s="14" t="s">
        <v>25</v>
      </c>
      <c r="G19" s="14" t="s">
        <v>25</v>
      </c>
      <c r="H19" s="15">
        <f t="shared" si="9"/>
        <v>843.6</v>
      </c>
      <c r="I19" s="21">
        <v>77</v>
      </c>
      <c r="J19" s="14">
        <v>3</v>
      </c>
      <c r="K19" s="15">
        <f t="shared" si="10"/>
        <v>281.2</v>
      </c>
      <c r="L19" s="15">
        <f t="shared" si="11"/>
        <v>6.3498031465550211</v>
      </c>
      <c r="M19" s="16">
        <f t="shared" si="12"/>
        <v>2.2581092270821557E-2</v>
      </c>
      <c r="N19" s="15">
        <f t="shared" si="8"/>
        <v>21098</v>
      </c>
    </row>
    <row r="20" spans="1:14" s="17" customFormat="1" ht="17.25" customHeight="1" x14ac:dyDescent="0.25">
      <c r="A20" s="14">
        <v>11</v>
      </c>
      <c r="B20" s="18" t="s">
        <v>36</v>
      </c>
      <c r="C20" s="22">
        <v>198</v>
      </c>
      <c r="D20" s="20">
        <v>189</v>
      </c>
      <c r="E20" s="37">
        <v>195.5</v>
      </c>
      <c r="F20" s="14" t="s">
        <v>25</v>
      </c>
      <c r="G20" s="14" t="s">
        <v>25</v>
      </c>
      <c r="H20" s="15">
        <f t="shared" si="9"/>
        <v>582.5</v>
      </c>
      <c r="I20" s="21">
        <v>170</v>
      </c>
      <c r="J20" s="14">
        <v>3</v>
      </c>
      <c r="K20" s="15">
        <f t="shared" si="10"/>
        <v>194.17000000000002</v>
      </c>
      <c r="L20" s="15">
        <f t="shared" si="11"/>
        <v>4.6457866215887842</v>
      </c>
      <c r="M20" s="16">
        <f t="shared" si="12"/>
        <v>2.3926387297671031E-2</v>
      </c>
      <c r="N20" s="15">
        <f t="shared" si="8"/>
        <v>32130</v>
      </c>
    </row>
    <row r="21" spans="1:14" s="17" customFormat="1" ht="27" customHeight="1" x14ac:dyDescent="0.25">
      <c r="A21" s="14">
        <v>12</v>
      </c>
      <c r="B21" s="18" t="s">
        <v>37</v>
      </c>
      <c r="C21" s="22">
        <v>190</v>
      </c>
      <c r="D21" s="20">
        <v>183</v>
      </c>
      <c r="E21" s="37">
        <v>188.3</v>
      </c>
      <c r="F21" s="14" t="s">
        <v>25</v>
      </c>
      <c r="G21" s="14" t="s">
        <v>25</v>
      </c>
      <c r="H21" s="15">
        <f t="shared" si="9"/>
        <v>561.29999999999995</v>
      </c>
      <c r="I21" s="21">
        <v>200</v>
      </c>
      <c r="J21" s="14">
        <v>3</v>
      </c>
      <c r="K21" s="15">
        <f t="shared" si="10"/>
        <v>187.1</v>
      </c>
      <c r="L21" s="15">
        <f t="shared" si="11"/>
        <v>3.6510272527057386</v>
      </c>
      <c r="M21" s="16">
        <f t="shared" si="12"/>
        <v>1.9513774733862847E-2</v>
      </c>
      <c r="N21" s="15">
        <f t="shared" si="8"/>
        <v>36600</v>
      </c>
    </row>
    <row r="22" spans="1:14" s="17" customFormat="1" ht="15" customHeight="1" x14ac:dyDescent="0.25">
      <c r="A22" s="14">
        <v>13</v>
      </c>
      <c r="B22" s="18" t="s">
        <v>38</v>
      </c>
      <c r="C22" s="22">
        <v>142</v>
      </c>
      <c r="D22" s="20">
        <v>135</v>
      </c>
      <c r="E22" s="37">
        <v>139</v>
      </c>
      <c r="F22" s="14" t="s">
        <v>25</v>
      </c>
      <c r="G22" s="14" t="s">
        <v>25</v>
      </c>
      <c r="H22" s="15">
        <f t="shared" si="9"/>
        <v>416</v>
      </c>
      <c r="I22" s="21">
        <v>100</v>
      </c>
      <c r="J22" s="14">
        <v>3</v>
      </c>
      <c r="K22" s="15">
        <f t="shared" si="10"/>
        <v>138.67000000000002</v>
      </c>
      <c r="L22" s="15">
        <f t="shared" si="11"/>
        <v>3.5118845842842465</v>
      </c>
      <c r="M22" s="16">
        <f t="shared" si="12"/>
        <v>2.5325481966425659E-2</v>
      </c>
      <c r="N22" s="15">
        <f t="shared" si="8"/>
        <v>13500</v>
      </c>
    </row>
    <row r="23" spans="1:14" s="17" customFormat="1" ht="26.25" customHeight="1" x14ac:dyDescent="0.25">
      <c r="A23" s="14">
        <v>14</v>
      </c>
      <c r="B23" s="18" t="s">
        <v>39</v>
      </c>
      <c r="C23" s="22">
        <v>813</v>
      </c>
      <c r="D23" s="20">
        <v>778</v>
      </c>
      <c r="E23" s="37">
        <v>805.2</v>
      </c>
      <c r="F23" s="14" t="s">
        <v>25</v>
      </c>
      <c r="G23" s="14" t="s">
        <v>25</v>
      </c>
      <c r="H23" s="15">
        <f t="shared" si="9"/>
        <v>2396.1999999999998</v>
      </c>
      <c r="I23" s="21">
        <v>40</v>
      </c>
      <c r="J23" s="14">
        <v>3</v>
      </c>
      <c r="K23" s="15">
        <f t="shared" si="10"/>
        <v>798.73</v>
      </c>
      <c r="L23" s="15">
        <f t="shared" si="11"/>
        <v>18.374257354607114</v>
      </c>
      <c r="M23" s="16">
        <f t="shared" si="12"/>
        <v>2.30043410847309E-2</v>
      </c>
      <c r="N23" s="15">
        <f t="shared" si="8"/>
        <v>31120</v>
      </c>
    </row>
    <row r="24" spans="1:14" s="17" customFormat="1" ht="18.75" customHeight="1" x14ac:dyDescent="0.25">
      <c r="A24" s="14">
        <v>15</v>
      </c>
      <c r="B24" s="18" t="s">
        <v>40</v>
      </c>
      <c r="C24" s="22">
        <v>43</v>
      </c>
      <c r="D24" s="20">
        <v>41</v>
      </c>
      <c r="E24" s="37">
        <v>42.4</v>
      </c>
      <c r="F24" s="14" t="s">
        <v>25</v>
      </c>
      <c r="G24" s="14" t="s">
        <v>25</v>
      </c>
      <c r="H24" s="15">
        <f t="shared" si="9"/>
        <v>126.4</v>
      </c>
      <c r="I24" s="21">
        <v>150</v>
      </c>
      <c r="J24" s="14">
        <v>3</v>
      </c>
      <c r="K24" s="15">
        <f t="shared" si="10"/>
        <v>42.13</v>
      </c>
      <c r="L24" s="15">
        <f t="shared" si="11"/>
        <v>1.0263202878893767</v>
      </c>
      <c r="M24" s="16">
        <f t="shared" si="12"/>
        <v>2.4360794870386344E-2</v>
      </c>
      <c r="N24" s="15">
        <f t="shared" si="8"/>
        <v>6150</v>
      </c>
    </row>
    <row r="25" spans="1:14" s="17" customFormat="1" ht="15.75" customHeight="1" x14ac:dyDescent="0.25">
      <c r="A25" s="14">
        <v>16</v>
      </c>
      <c r="B25" s="18" t="s">
        <v>41</v>
      </c>
      <c r="C25" s="22">
        <v>237</v>
      </c>
      <c r="D25" s="20">
        <v>227</v>
      </c>
      <c r="E25" s="37">
        <v>234.9</v>
      </c>
      <c r="F25" s="14" t="s">
        <v>25</v>
      </c>
      <c r="G25" s="14" t="s">
        <v>25</v>
      </c>
      <c r="H25" s="15">
        <f t="shared" si="9"/>
        <v>698.9</v>
      </c>
      <c r="I25" s="21">
        <v>50</v>
      </c>
      <c r="J25" s="14">
        <v>3</v>
      </c>
      <c r="K25" s="15">
        <f t="shared" si="10"/>
        <v>232.97</v>
      </c>
      <c r="L25" s="15">
        <f t="shared" si="11"/>
        <v>5.2728866224614901</v>
      </c>
      <c r="M25" s="16">
        <f t="shared" si="12"/>
        <v>2.263332885118895E-2</v>
      </c>
      <c r="N25" s="15">
        <f t="shared" si="8"/>
        <v>11350</v>
      </c>
    </row>
    <row r="26" spans="1:14" s="17" customFormat="1" ht="15.75" customHeight="1" x14ac:dyDescent="0.25">
      <c r="A26" s="14">
        <v>17</v>
      </c>
      <c r="B26" s="18" t="s">
        <v>42</v>
      </c>
      <c r="C26" s="22">
        <v>506</v>
      </c>
      <c r="D26" s="20">
        <v>485</v>
      </c>
      <c r="E26" s="37">
        <v>502</v>
      </c>
      <c r="F26" s="14" t="s">
        <v>25</v>
      </c>
      <c r="G26" s="14" t="s">
        <v>25</v>
      </c>
      <c r="H26" s="15">
        <f t="shared" si="9"/>
        <v>1493</v>
      </c>
      <c r="I26" s="21">
        <v>5</v>
      </c>
      <c r="J26" s="14">
        <v>3</v>
      </c>
      <c r="K26" s="15">
        <f t="shared" si="10"/>
        <v>497.67</v>
      </c>
      <c r="L26" s="15">
        <f t="shared" si="11"/>
        <v>11.150485789118486</v>
      </c>
      <c r="M26" s="16">
        <f t="shared" si="12"/>
        <v>2.2405380652075643E-2</v>
      </c>
      <c r="N26" s="15">
        <f t="shared" si="8"/>
        <v>2425</v>
      </c>
    </row>
    <row r="27" spans="1:14" s="17" customFormat="1" ht="17.25" customHeight="1" x14ac:dyDescent="0.25">
      <c r="A27" s="14">
        <v>18</v>
      </c>
      <c r="B27" s="18" t="s">
        <v>43</v>
      </c>
      <c r="C27" s="22">
        <v>75</v>
      </c>
      <c r="D27" s="20">
        <v>72</v>
      </c>
      <c r="E27" s="37">
        <v>74</v>
      </c>
      <c r="F27" s="14" t="s">
        <v>25</v>
      </c>
      <c r="G27" s="14" t="s">
        <v>25</v>
      </c>
      <c r="H27" s="15">
        <f t="shared" si="9"/>
        <v>221</v>
      </c>
      <c r="I27" s="21">
        <v>70</v>
      </c>
      <c r="J27" s="14">
        <v>3</v>
      </c>
      <c r="K27" s="15">
        <f t="shared" si="10"/>
        <v>73.67</v>
      </c>
      <c r="L27" s="15">
        <f t="shared" si="11"/>
        <v>1.5275252316519468</v>
      </c>
      <c r="M27" s="16">
        <f t="shared" si="12"/>
        <v>2.0734698407112076E-2</v>
      </c>
      <c r="N27" s="15">
        <f t="shared" si="8"/>
        <v>5040</v>
      </c>
    </row>
    <row r="28" spans="1:14" s="17" customFormat="1" ht="16.5" customHeight="1" x14ac:dyDescent="0.25">
      <c r="A28" s="14">
        <v>19</v>
      </c>
      <c r="B28" s="18" t="s">
        <v>44</v>
      </c>
      <c r="C28" s="22">
        <v>75</v>
      </c>
      <c r="D28" s="20">
        <v>72</v>
      </c>
      <c r="E28" s="37">
        <v>74</v>
      </c>
      <c r="F28" s="14" t="s">
        <v>25</v>
      </c>
      <c r="G28" s="14" t="s">
        <v>25</v>
      </c>
      <c r="H28" s="15">
        <f t="shared" si="9"/>
        <v>221</v>
      </c>
      <c r="I28" s="21">
        <v>70</v>
      </c>
      <c r="J28" s="14">
        <v>3</v>
      </c>
      <c r="K28" s="15">
        <f t="shared" si="10"/>
        <v>73.67</v>
      </c>
      <c r="L28" s="15">
        <f t="shared" si="11"/>
        <v>1.5275252316519468</v>
      </c>
      <c r="M28" s="16">
        <f t="shared" si="12"/>
        <v>2.0734698407112076E-2</v>
      </c>
      <c r="N28" s="15">
        <f t="shared" si="8"/>
        <v>5040</v>
      </c>
    </row>
    <row r="29" spans="1:14" s="17" customFormat="1" ht="18" customHeight="1" x14ac:dyDescent="0.25">
      <c r="A29" s="14">
        <v>20</v>
      </c>
      <c r="B29" s="18" t="s">
        <v>45</v>
      </c>
      <c r="C29" s="22">
        <v>660</v>
      </c>
      <c r="D29" s="20">
        <v>632</v>
      </c>
      <c r="E29" s="37">
        <v>654</v>
      </c>
      <c r="F29" s="14" t="s">
        <v>25</v>
      </c>
      <c r="G29" s="14" t="s">
        <v>25</v>
      </c>
      <c r="H29" s="15">
        <f t="shared" si="9"/>
        <v>1946</v>
      </c>
      <c r="I29" s="21">
        <v>12</v>
      </c>
      <c r="J29" s="14">
        <v>3</v>
      </c>
      <c r="K29" s="15">
        <f t="shared" si="10"/>
        <v>648.66999999999996</v>
      </c>
      <c r="L29" s="15">
        <f t="shared" si="11"/>
        <v>14.742229591663987</v>
      </c>
      <c r="M29" s="16">
        <f t="shared" si="12"/>
        <v>2.272685586147654E-2</v>
      </c>
      <c r="N29" s="15">
        <f t="shared" si="8"/>
        <v>7584</v>
      </c>
    </row>
    <row r="30" spans="1:14" s="17" customFormat="1" ht="14.25" customHeight="1" x14ac:dyDescent="0.25">
      <c r="A30" s="14">
        <v>21</v>
      </c>
      <c r="B30" s="18" t="s">
        <v>46</v>
      </c>
      <c r="C30" s="22">
        <v>68</v>
      </c>
      <c r="D30" s="20">
        <v>65</v>
      </c>
      <c r="E30" s="23">
        <v>68</v>
      </c>
      <c r="F30" s="14" t="s">
        <v>25</v>
      </c>
      <c r="G30" s="14" t="s">
        <v>25</v>
      </c>
      <c r="H30" s="15">
        <f t="shared" si="9"/>
        <v>201</v>
      </c>
      <c r="I30" s="21">
        <v>100</v>
      </c>
      <c r="J30" s="14">
        <v>3</v>
      </c>
      <c r="K30" s="15">
        <f t="shared" si="10"/>
        <v>67</v>
      </c>
      <c r="L30" s="15">
        <f t="shared" si="11"/>
        <v>1.7320508075688772</v>
      </c>
      <c r="M30" s="16">
        <f t="shared" si="12"/>
        <v>2.5851504590580256E-2</v>
      </c>
      <c r="N30" s="15">
        <f t="shared" si="8"/>
        <v>6500</v>
      </c>
    </row>
    <row r="31" spans="1:14" ht="27" customHeight="1" x14ac:dyDescent="0.25">
      <c r="A31" s="32" t="s">
        <v>24</v>
      </c>
      <c r="B31" s="33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19"/>
      <c r="N31" s="7">
        <f>SUM(N10:N30)</f>
        <v>243355</v>
      </c>
    </row>
    <row r="32" spans="1:14" ht="15.75" customHeight="1" x14ac:dyDescent="0.25">
      <c r="B32" s="5"/>
      <c r="C32" s="5"/>
      <c r="D32" s="5"/>
      <c r="E32" s="5"/>
      <c r="F32" s="5"/>
      <c r="G32" s="5"/>
      <c r="H32" s="5"/>
      <c r="I32" s="5"/>
      <c r="J32" s="5"/>
      <c r="K32" s="5"/>
    </row>
    <row r="33" spans="2:11" ht="15.75" customHeight="1" x14ac:dyDescent="0.25">
      <c r="B33" s="5"/>
      <c r="C33" s="5"/>
      <c r="D33" s="5"/>
      <c r="E33" s="5"/>
      <c r="F33" s="5"/>
      <c r="G33" s="5"/>
      <c r="H33" s="5"/>
      <c r="I33" s="5"/>
      <c r="J33" s="5"/>
      <c r="K33" s="5"/>
    </row>
    <row r="34" spans="2:11" ht="15.75" customHeight="1" x14ac:dyDescent="0.25"/>
    <row r="35" spans="2:11" ht="15.75" customHeight="1" x14ac:dyDescent="0.25"/>
    <row r="36" spans="2:11" ht="15.75" customHeight="1" x14ac:dyDescent="0.25"/>
    <row r="37" spans="2:11" ht="15.75" customHeight="1" x14ac:dyDescent="0.25"/>
  </sheetData>
  <autoFilter ref="A9:N31"/>
  <mergeCells count="12">
    <mergeCell ref="C7:H7"/>
    <mergeCell ref="I7:I8"/>
    <mergeCell ref="A31:L31"/>
    <mergeCell ref="J7:J8"/>
    <mergeCell ref="K7:M7"/>
    <mergeCell ref="A7:A8"/>
    <mergeCell ref="B7:B8"/>
    <mergeCell ref="L1:N1"/>
    <mergeCell ref="A2:N2"/>
    <mergeCell ref="A3:N3"/>
    <mergeCell ref="A4:N4"/>
    <mergeCell ref="A5:N5"/>
  </mergeCells>
  <pageMargins left="0.7" right="0.7" top="0.75" bottom="0.75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SERGEI</dc:creator>
  <cp:lastModifiedBy>admin</cp:lastModifiedBy>
  <cp:lastPrinted>2023-10-13T10:11:44Z</cp:lastPrinted>
  <dcterms:created xsi:type="dcterms:W3CDTF">2023-10-13T10:03:42Z</dcterms:created>
  <dcterms:modified xsi:type="dcterms:W3CDTF">2026-07-03T08:26:37Z</dcterms:modified>
</cp:coreProperties>
</file>