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Лист1!$A$1:$N$15</definedName>
  </definedNames>
  <calcPr calcId="162913" refMode="R1C1"/>
</workbook>
</file>

<file path=xl/calcChain.xml><?xml version="1.0" encoding="utf-8"?>
<calcChain xmlns="http://schemas.openxmlformats.org/spreadsheetml/2006/main">
  <c r="L10" i="1" l="1"/>
  <c r="L11" i="1"/>
  <c r="L12" i="1"/>
  <c r="H10" i="1"/>
  <c r="K10" i="1" s="1"/>
  <c r="H11" i="1"/>
  <c r="K11" i="1" s="1"/>
  <c r="H12" i="1"/>
  <c r="K12" i="1" s="1"/>
  <c r="N12" i="1" l="1"/>
  <c r="M12" i="1"/>
  <c r="N11" i="1"/>
  <c r="M11" i="1"/>
  <c r="N10" i="1"/>
  <c r="M10" i="1"/>
  <c r="L9" i="1"/>
  <c r="H9" i="1"/>
  <c r="K9" i="1" l="1"/>
  <c r="N9" i="1" s="1"/>
  <c r="N13" i="1" s="1"/>
  <c r="M9" i="1" l="1"/>
</calcChain>
</file>

<file path=xl/sharedStrings.xml><?xml version="1.0" encoding="utf-8"?>
<sst xmlns="http://schemas.openxmlformats.org/spreadsheetml/2006/main" count="31" uniqueCount="31">
  <si>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</si>
  <si>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</si>
  <si>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</si>
  <si>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</si>
  <si>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</si>
  <si>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</si>
  <si>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</si>
  <si>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</si>
  <si>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</si>
  <si>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</si>
  <si>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</si>
  <si>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</si>
  <si>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</si>
  <si>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</si>
  <si>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</si>
  <si>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</si>
  <si>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</si>
  <si>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</si>
  <si>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</si>
  <si>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</si>
  <si>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</si>
  <si>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</si>
  <si>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</si>
  <si>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</si>
  <si>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</si>
  <si>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</si>
  <si>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Стол для настольного тенниса</t>
  </si>
  <si>
    <t>Будо-маты 1х1 м с зацепами «ласточкин хвост», двухцветный 25мм</t>
  </si>
  <si>
    <t>Коврик для йоги НБК 183х61х1,0 см</t>
  </si>
  <si>
    <t>Степ-платформа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</si>
  <si>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465 974,54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</si>
</sst>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Calibri"/>
      <scheme val="minor"/>
    </font>
    <font>
      <sz val="10"/>
      <color indexed="64"/>
      <name val="Calibri"/>
      <scheme val="minor"/>
    </font>
    <font>
      <sz val="10"/>
      <color rgb="FF000000"/>
      <name val="Calibri"/>
      <family val="2"/>
      <charset val="204"/>
      <scheme val="minor"/>
    </font>
    <font>
      <sz val="10"/>
      <color indexed="64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Down"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0" fontId="20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3" borderId="2" xfId="0" applyFont="1" applyFill="1" applyBorder="1" applyAlignment="1">
      <alignment horizontal="center" vertical="center" wrapText="1"/>
    </xf>
    <xf numFmtId="2" fontId="0" fillId="0" borderId="0" xfId="0" applyNumberFormat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6" fillId="0" borderId="2" xfId="8" applyFont="1" applyBorder="1" applyAlignment="1">
      <alignment horizontal="left" vertical="top" wrapText="1"/>
    </xf>
    <xf numFmtId="1" fontId="16" fillId="0" borderId="2" xfId="8" applyNumberFormat="1" applyFont="1" applyBorder="1" applyAlignment="1">
      <alignment horizontal="center" vertical="top"/>
    </xf>
    <xf numFmtId="2" fontId="16" fillId="0" borderId="2" xfId="8" applyNumberFormat="1" applyFont="1" applyBorder="1" applyAlignment="1">
      <alignment horizontal="center" vertical="top"/>
    </xf>
    <xf numFmtId="1" fontId="16" fillId="0" borderId="11" xfId="9" applyNumberFormat="1" applyFont="1" applyBorder="1" applyAlignment="1">
      <alignment horizontal="center" vertical="center" wrapText="1"/>
    </xf>
    <xf numFmtId="1" fontId="16" fillId="0" borderId="11" xfId="8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2" xfId="2"/>
    <cellStyle name="Обычный 3" xfId="3"/>
    <cellStyle name="Обычный 4" xfId="1"/>
    <cellStyle name="Обычный 5" xfId="6"/>
    <cellStyle name="Обычный 6" xfId="7"/>
    <cellStyle name="Обычный 7" xfId="8"/>
    <cellStyle name="Обычный 7 2" xfId="4"/>
    <cellStyle name="Обычный 8" xfId="9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12</xdr:row>
      <xdr:rowOff>9525</xdr:rowOff>
    </xdr:from>
    <xdr:to>
      <xdr:col>12</xdr:col>
      <xdr:colOff>838200</xdr:colOff>
      <xdr:row>13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Normal="100" workbookViewId="0">
      <selection activeCell="A14" sqref="A14:N14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4"/>
      <c r="L1" s="35"/>
      <c r="M1" s="35"/>
      <c r="N1" s="35"/>
    </row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ht="43.5" customHeight="1" x14ac:dyDescent="0.25">
      <c r="A3" s="38" t="s">
        <v>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ht="43.5" customHeight="1" x14ac:dyDescent="0.25">
      <c r="A6" s="24" t="s">
        <v>4</v>
      </c>
      <c r="B6" s="26" t="s">
        <v>5</v>
      </c>
      <c r="C6" s="28" t="s">
        <v>6</v>
      </c>
      <c r="D6" s="29"/>
      <c r="E6" s="29"/>
      <c r="F6" s="29"/>
      <c r="G6" s="29"/>
      <c r="H6" s="30"/>
      <c r="I6" s="26" t="s">
        <v>7</v>
      </c>
      <c r="J6" s="26" t="s">
        <v>8</v>
      </c>
      <c r="K6" s="32" t="s">
        <v>9</v>
      </c>
      <c r="L6" s="32"/>
      <c r="M6" s="32"/>
      <c r="N6" s="15" t="s">
        <v>21</v>
      </c>
    </row>
    <row r="7" spans="1:14" ht="63.75" x14ac:dyDescent="0.25">
      <c r="A7" s="25"/>
      <c r="B7" s="27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1"/>
      <c r="J7" s="31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5">
        <v>1</v>
      </c>
      <c r="B9" s="40" t="s">
        <v>26</v>
      </c>
      <c r="C9" s="42">
        <v>76000.283127999981</v>
      </c>
      <c r="D9" s="43">
        <v>60586.960401785691</v>
      </c>
      <c r="E9" s="44">
        <v>67857.395649999977</v>
      </c>
      <c r="F9" s="19"/>
      <c r="G9" s="19"/>
      <c r="H9" s="39">
        <f t="shared" ref="H9:H12" si="0">C9+D9+E9+F9+G9</f>
        <v>204444.63917978562</v>
      </c>
      <c r="I9" s="41">
        <v>4</v>
      </c>
      <c r="J9" s="5">
        <v>3</v>
      </c>
      <c r="K9" s="7">
        <f>ROUND(H9/J9,2)</f>
        <v>68148.210000000006</v>
      </c>
      <c r="L9" s="7">
        <f>STDEV(C9:G9)</f>
        <v>7710.775605608469</v>
      </c>
      <c r="M9" s="8">
        <f>L9/K9</f>
        <v>0.11314714804113664</v>
      </c>
      <c r="N9" s="9">
        <f>I9*K9</f>
        <v>272592.84000000003</v>
      </c>
    </row>
    <row r="10" spans="1:14" ht="28.5" customHeight="1" x14ac:dyDescent="0.25">
      <c r="A10" s="5">
        <v>2</v>
      </c>
      <c r="B10" s="40" t="s">
        <v>27</v>
      </c>
      <c r="C10" s="42">
        <v>4025.2202479999996</v>
      </c>
      <c r="D10" s="43">
        <v>3208.8809374999992</v>
      </c>
      <c r="E10" s="44">
        <v>3593.9466499999994</v>
      </c>
      <c r="F10" s="19"/>
      <c r="G10" s="19"/>
      <c r="H10" s="39">
        <f t="shared" si="0"/>
        <v>10828.047835499998</v>
      </c>
      <c r="I10" s="41">
        <v>30</v>
      </c>
      <c r="J10" s="5">
        <v>3</v>
      </c>
      <c r="K10" s="7">
        <f t="shared" ref="K10:K12" si="1">ROUND(H10/J10,2)</f>
        <v>3609.35</v>
      </c>
      <c r="L10" s="7">
        <f t="shared" ref="L10:L12" si="2">STDEV(C10:G10)</f>
        <v>408.38755880956489</v>
      </c>
      <c r="M10" s="8">
        <f t="shared" ref="M10:M12" si="3">L10/K10</f>
        <v>0.11314712034287749</v>
      </c>
      <c r="N10" s="9">
        <f t="shared" ref="N10:N12" si="4">I10*K10</f>
        <v>108280.5</v>
      </c>
    </row>
    <row r="11" spans="1:14" ht="28.5" customHeight="1" x14ac:dyDescent="0.25">
      <c r="A11" s="5">
        <v>3</v>
      </c>
      <c r="B11" s="40" t="s">
        <v>28</v>
      </c>
      <c r="C11" s="42">
        <v>2534.3332</v>
      </c>
      <c r="D11" s="43">
        <v>2020.3549107142853</v>
      </c>
      <c r="E11" s="44">
        <v>2262.7974999999997</v>
      </c>
      <c r="F11" s="19"/>
      <c r="G11" s="19"/>
      <c r="H11" s="39">
        <f t="shared" si="0"/>
        <v>6817.485610714285</v>
      </c>
      <c r="I11" s="41">
        <v>20</v>
      </c>
      <c r="J11" s="5">
        <v>3</v>
      </c>
      <c r="K11" s="7">
        <f t="shared" si="1"/>
        <v>2272.5</v>
      </c>
      <c r="L11" s="7">
        <f t="shared" si="2"/>
        <v>257.12633967601789</v>
      </c>
      <c r="M11" s="8">
        <f t="shared" si="3"/>
        <v>0.11314690414786266</v>
      </c>
      <c r="N11" s="9">
        <f t="shared" si="4"/>
        <v>45450</v>
      </c>
    </row>
    <row r="12" spans="1:14" ht="28.5" customHeight="1" x14ac:dyDescent="0.25">
      <c r="A12" s="5">
        <v>4</v>
      </c>
      <c r="B12" s="40" t="s">
        <v>29</v>
      </c>
      <c r="C12" s="42">
        <v>2210.9872399999995</v>
      </c>
      <c r="D12" s="43">
        <v>1762.5854910714277</v>
      </c>
      <c r="E12" s="44">
        <v>1974.0957499999993</v>
      </c>
      <c r="F12" s="19"/>
      <c r="G12" s="19"/>
      <c r="H12" s="39">
        <f t="shared" si="0"/>
        <v>5947.6684810714269</v>
      </c>
      <c r="I12" s="41">
        <v>20</v>
      </c>
      <c r="J12" s="5">
        <v>3</v>
      </c>
      <c r="K12" s="7">
        <f t="shared" si="1"/>
        <v>1982.56</v>
      </c>
      <c r="L12" s="7">
        <f t="shared" si="2"/>
        <v>224.32056530356044</v>
      </c>
      <c r="M12" s="8">
        <f t="shared" si="3"/>
        <v>0.11314692382755652</v>
      </c>
      <c r="N12" s="9">
        <f t="shared" si="4"/>
        <v>39651.199999999997</v>
      </c>
    </row>
    <row r="13" spans="1:14" x14ac:dyDescent="0.25">
      <c r="A13" s="22" t="s">
        <v>20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10"/>
      <c r="N13" s="11">
        <f>SUM(N9:N12)</f>
        <v>465974.54000000004</v>
      </c>
    </row>
    <row r="14" spans="1:14" ht="168.75" customHeight="1" x14ac:dyDescent="0.25">
      <c r="A14" s="33" t="s">
        <v>30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ht="28.5" customHeight="1" x14ac:dyDescent="0.25">
      <c r="A15" s="12"/>
      <c r="B15" s="21" t="s">
        <v>24</v>
      </c>
      <c r="C15" s="21"/>
      <c r="D15" s="21"/>
      <c r="E15" s="16"/>
      <c r="F15" s="16"/>
      <c r="G15" s="16"/>
      <c r="H15" s="18" t="s">
        <v>25</v>
      </c>
      <c r="I15" s="12"/>
      <c r="J15" s="12"/>
      <c r="K15" s="12"/>
      <c r="L15" s="12"/>
    </row>
    <row r="17" spans="4:8" x14ac:dyDescent="0.25">
      <c r="D17" s="20"/>
      <c r="E17" s="20"/>
      <c r="F17" s="20"/>
      <c r="G17" s="20"/>
      <c r="H17" s="20"/>
    </row>
    <row r="18" spans="4:8" x14ac:dyDescent="0.25">
      <c r="D18" s="20"/>
      <c r="E18" s="20"/>
      <c r="F18" s="20"/>
      <c r="G18" s="20"/>
      <c r="H18" s="20"/>
    </row>
    <row r="20" spans="4:8" x14ac:dyDescent="0.25">
      <c r="E20" s="20"/>
    </row>
  </sheetData>
  <mergeCells count="14">
    <mergeCell ref="K1:N1"/>
    <mergeCell ref="A5:N5"/>
    <mergeCell ref="A2:N2"/>
    <mergeCell ref="A3:N3"/>
    <mergeCell ref="A4:N4"/>
    <mergeCell ref="B15:D15"/>
    <mergeCell ref="A13:L13"/>
    <mergeCell ref="A6:A7"/>
    <mergeCell ref="B6:B7"/>
    <mergeCell ref="C6:H6"/>
    <mergeCell ref="I6:I7"/>
    <mergeCell ref="J6:J7"/>
    <mergeCell ref="K6:M6"/>
    <mergeCell ref="A14:N1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2026-07-02T16:43:27Z</dcterms:modified>
</cp:coreProperties>
</file>