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90" yWindow="-90" windowWidth="14595" windowHeight="8295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H8" i="1"/>
  <c r="M8" i="1" l="1"/>
  <c r="N8" i="1" s="1"/>
  <c r="N9" i="1" l="1"/>
  <c r="G10" i="1"/>
  <c r="L8" i="1"/>
</calcChain>
</file>

<file path=xl/sharedStrings.xml><?xml version="1.0" encoding="utf-8"?>
<sst xmlns="http://schemas.openxmlformats.org/spreadsheetml/2006/main" count="30" uniqueCount="30">
  <si>
    <t>Среднеквадратическое отклонение</t>
  </si>
  <si>
    <t>Обоснование начальной (максимальной) цены контракта</t>
  </si>
  <si>
    <t>Характеристики объекта закупки</t>
  </si>
  <si>
    <t>Используемый метод определения НМЦК 
с обоснованием:</t>
  </si>
  <si>
    <t>Метод сопоставимых рыночных цен (в соответствии с приказом МЭР РФ от 02.10.2013 №567)</t>
  </si>
  <si>
    <t>Поставщик № 1</t>
  </si>
  <si>
    <t>Поставщик № 2</t>
  </si>
  <si>
    <t>Поставщик № 3</t>
  </si>
  <si>
    <t>Коэффициент вариации цен, %</t>
  </si>
  <si>
    <t>Коммерческие предложения (руб./ед.изм.)</t>
  </si>
  <si>
    <t>Оценка однородности совокупности значений выявленных цен, используемых в расчете МНЦК</t>
  </si>
  <si>
    <t>№</t>
  </si>
  <si>
    <t>Наименование</t>
  </si>
  <si>
    <t>Ед. изм.</t>
  </si>
  <si>
    <t>Кол-во</t>
  </si>
  <si>
    <t>НМЦК, определяемая методом сопоставимых рыночных цен</t>
  </si>
  <si>
    <t>Цена за ед. изм. (руб.)</t>
  </si>
  <si>
    <t>НМЦК с учетом округления цены за единицу (руб.)</t>
  </si>
  <si>
    <t>Средняя арифметическая цена за единицу (руб.)</t>
  </si>
  <si>
    <t>В результате проведенного расчета НМЦК составила:</t>
  </si>
  <si>
    <t>рублей</t>
  </si>
  <si>
    <t>ИТОГО:</t>
  </si>
  <si>
    <t>Расчет МНЦК проверил</t>
  </si>
  <si>
    <t>Санкт-Петербургское  государственное  бюджетное учреждение  дополнительного  образования «Санкт-Петербургская  детская  школа  искусств на Петроградской»</t>
  </si>
  <si>
    <t>у.ед</t>
  </si>
  <si>
    <t>Зам. директора Вахрушев С.П.</t>
  </si>
  <si>
    <t>Производственный контроль воды</t>
  </si>
  <si>
    <t xml:space="preserve">Расчет начальной (максимальной) цены контракта выполнен в соответствии с Методическими рекомендациями по применению методов определения начальной (максимальной) цены договора, цены договора, заключаемого с единственным поставщиком (подрядчиком, исполнителем), утв. приказом Минэкономразвития РФ от 2 октября 2013г. № 567, методом сопоставимых рыночных цен (анализа рынка). Заказчиком были направлены запросы о предоставлении ценовой информации       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доступе, в т.ч. размещенная в Электронном магазине Санкт-Петербурга.
Ответы на запросы  получены  от трёх  поставщиков (подрядчиков, исполнителей). информация о которых имеется в свободном доступе. </t>
  </si>
  <si>
    <t>25 800.00</t>
  </si>
  <si>
    <t>Тридцать семь тысяч  сто тридцать шесть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</si>
</sst>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6D6E7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.5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2" fontId="3" fillId="0" borderId="0" xfId="0" applyNumberFormat="1" applyFont="1"/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2" fontId="0" fillId="0" borderId="0" xfId="0" applyNumberFormat="1"/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vertical="center" wrapText="1"/>
    </xf>
    <xf numFmtId="2" fontId="1" fillId="0" borderId="4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4" fillId="0" borderId="0" xfId="0" applyFont="1" applyAlignment="1">
      <alignment horizontal="center" wrapText="1"/>
    </xf>
    <xf numFmtId="0" fontId="0" fillId="0" borderId="0" xfId="0" applyAlignment="1">
      <alignment wrapText="1"/>
    </xf>
    <xf numFmtId="2" fontId="0" fillId="0" borderId="0" xfId="0" applyNumberFormat="1" applyAlignment="1"/>
    <xf numFmtId="0" fontId="6" fillId="0" borderId="0" xfId="0" applyFont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42543</xdr:colOff>
      <xdr:row>6</xdr:row>
      <xdr:rowOff>662940</xdr:rowOff>
    </xdr:from>
    <xdr:to>
      <xdr:col>8</xdr:col>
      <xdr:colOff>120014</xdr:colOff>
      <xdr:row>6</xdr:row>
      <xdr:rowOff>1225867</xdr:rowOff>
    </xdr:to>
    <xdr:pic>
      <xdr:nvPicPr>
        <xdr:cNvPr id="6" name="Рисунок 2">
          <a:extLst>
            <a:ext uri="{FF2B5EF4-FFF2-40B4-BE49-F238E27FC236}">
              <a16:creationId xmlns="" xmlns:a16="http://schemas.microsoft.com/office/drawing/2014/main" id="{F1D8B05D-C73E-43C2-AB91-B4C190DA69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03063" y="2880360"/>
          <a:ext cx="687071" cy="5629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951</xdr:colOff>
      <xdr:row>6</xdr:row>
      <xdr:rowOff>763904</xdr:rowOff>
    </xdr:from>
    <xdr:to>
      <xdr:col>10</xdr:col>
      <xdr:colOff>446721</xdr:colOff>
      <xdr:row>6</xdr:row>
      <xdr:rowOff>1243964</xdr:rowOff>
    </xdr:to>
    <xdr:pic>
      <xdr:nvPicPr>
        <xdr:cNvPr id="8" name="Рисунок 6">
          <a:extLst>
            <a:ext uri="{FF2B5EF4-FFF2-40B4-BE49-F238E27FC236}">
              <a16:creationId xmlns="" xmlns:a16="http://schemas.microsoft.com/office/drawing/2014/main" id="{2673610C-2D7D-487E-8339-E772AA9C1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5871" y="2630804"/>
          <a:ext cx="105537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61912</xdr:colOff>
      <xdr:row>6</xdr:row>
      <xdr:rowOff>851533</xdr:rowOff>
    </xdr:from>
    <xdr:to>
      <xdr:col>11</xdr:col>
      <xdr:colOff>647700</xdr:colOff>
      <xdr:row>6</xdr:row>
      <xdr:rowOff>1083943</xdr:rowOff>
    </xdr:to>
    <xdr:pic>
      <xdr:nvPicPr>
        <xdr:cNvPr id="9" name="Рисунок 8">
          <a:extLst>
            <a:ext uri="{FF2B5EF4-FFF2-40B4-BE49-F238E27FC236}">
              <a16:creationId xmlns="" xmlns:a16="http://schemas.microsoft.com/office/drawing/2014/main" id="{AD3E9808-80FC-4ED5-9308-15CE99A7CB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41732" y="3068953"/>
          <a:ext cx="585788" cy="23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17</xdr:row>
      <xdr:rowOff>0</xdr:rowOff>
    </xdr:from>
    <xdr:to>
      <xdr:col>6</xdr:col>
      <xdr:colOff>382905</xdr:colOff>
      <xdr:row>22</xdr:row>
      <xdr:rowOff>13335</xdr:rowOff>
    </xdr:to>
    <xdr:sp macro="" textlink="">
      <xdr:nvSpPr>
        <xdr:cNvPr id="13" name="Скругленный прямоугольник 12"/>
        <xdr:cNvSpPr/>
      </xdr:nvSpPr>
      <xdr:spPr>
        <a:xfrm>
          <a:off x="1457325" y="6562725"/>
          <a:ext cx="2535555" cy="96583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ru-RU" sz="800" b="1">
              <a:effectLst/>
              <a:latin typeface="Times New Roman"/>
              <a:ea typeface="Calibri"/>
              <a:cs typeface="Times New Roman"/>
            </a:rPr>
            <a:t>ДОКУМЕНТ ПОДПИСАН ЭЛЕКТРОННОЙ ПОДПИСЬЮ</a:t>
          </a:r>
          <a:endParaRPr lang="ru-RU" sz="1100">
            <a:effectLst/>
            <a:ea typeface="Calibri"/>
            <a:cs typeface="Times New Roman"/>
          </a:endParaRPr>
        </a:p>
        <a:p>
          <a:pPr algn="ctr">
            <a:lnSpc>
              <a:spcPct val="115000"/>
            </a:lnSpc>
            <a:spcAft>
              <a:spcPts val="1000"/>
            </a:spcAft>
          </a:pPr>
          <a:r>
            <a:rPr lang="ru-RU" sz="800">
              <a:effectLst/>
              <a:latin typeface="Times New Roman"/>
              <a:ea typeface="Calibri"/>
              <a:cs typeface="Times New Roman"/>
            </a:rPr>
            <a:t>Сертификат00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d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1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cb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87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fbb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7334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a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2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7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c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80991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bec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0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fd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8</a:t>
          </a:r>
          <a:r>
            <a:rPr lang="en-US" sz="800">
              <a:effectLst/>
              <a:latin typeface="Times New Roman"/>
              <a:ea typeface="Calibri"/>
              <a:cs typeface="Times New Roman"/>
            </a:rPr>
            <a:t>ef</a:t>
          </a:r>
          <a:r>
            <a:rPr lang="ru-RU" sz="800">
              <a:effectLst/>
              <a:latin typeface="Times New Roman"/>
              <a:ea typeface="Calibri"/>
              <a:cs typeface="Times New Roman"/>
            </a:rPr>
            <a:t>      Владелец Вахрушев Сергей Павлович            Действительно с 23.05.2025 по 16.08.2026</a:t>
          </a:r>
          <a:endParaRPr lang="ru-RU" sz="1100">
            <a:effectLst/>
            <a:ea typeface="Calibri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Q7" sqref="Q7"/>
    </sheetView>
  </sheetViews>
  <sheetFormatPr defaultRowHeight="15" x14ac:dyDescent="0.25"/>
  <cols>
    <col min="1" max="1" width="3.85546875" customWidth="1"/>
    <col min="2" max="2" width="18" customWidth="1"/>
    <col min="3" max="3" width="5.28515625" customWidth="1"/>
    <col min="4" max="4" width="5.140625" customWidth="1"/>
    <col min="5" max="5" width="11" customWidth="1"/>
    <col min="6" max="6" width="10.85546875" customWidth="1"/>
    <col min="7" max="7" width="10.42578125" customWidth="1"/>
    <col min="9" max="9" width="4.42578125" customWidth="1"/>
    <col min="11" max="11" width="7.28515625" customWidth="1"/>
    <col min="12" max="12" width="10.42578125" customWidth="1"/>
    <col min="13" max="13" width="11.28515625" customWidth="1"/>
    <col min="14" max="14" width="13.28515625" customWidth="1"/>
  </cols>
  <sheetData>
    <row r="1" spans="1:14" ht="36.6" customHeight="1" x14ac:dyDescent="0.25">
      <c r="B1" s="21" t="s">
        <v>23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1" customHeight="1" x14ac:dyDescent="0.3">
      <c r="B2" s="18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4" ht="14.45" x14ac:dyDescent="0.3">
      <c r="E3" s="2"/>
      <c r="F3" s="2"/>
      <c r="G3" s="2"/>
      <c r="H3" s="3"/>
      <c r="I3" s="3"/>
      <c r="J3" s="3"/>
      <c r="K3" s="3"/>
      <c r="L3" s="3"/>
    </row>
    <row r="4" spans="1:14" ht="23.45" customHeight="1" x14ac:dyDescent="0.25">
      <c r="A4" s="30" t="s">
        <v>2</v>
      </c>
      <c r="B4" s="31"/>
      <c r="C4" s="31"/>
      <c r="D4" s="31"/>
      <c r="E4" s="32"/>
      <c r="F4" s="34"/>
      <c r="G4" s="31"/>
      <c r="H4" s="31"/>
      <c r="I4" s="31"/>
      <c r="J4" s="31"/>
      <c r="K4" s="31"/>
      <c r="L4" s="31"/>
      <c r="M4" s="31"/>
      <c r="N4" s="32"/>
    </row>
    <row r="5" spans="1:14" ht="31.15" customHeight="1" x14ac:dyDescent="0.25">
      <c r="A5" s="30" t="s">
        <v>3</v>
      </c>
      <c r="B5" s="31"/>
      <c r="C5" s="31"/>
      <c r="D5" s="31"/>
      <c r="E5" s="32"/>
      <c r="F5" s="33" t="s">
        <v>4</v>
      </c>
      <c r="G5" s="31"/>
      <c r="H5" s="31"/>
      <c r="I5" s="31"/>
      <c r="J5" s="31"/>
      <c r="K5" s="31"/>
      <c r="L5" s="31"/>
      <c r="M5" s="31"/>
      <c r="N5" s="32"/>
    </row>
    <row r="6" spans="1:14" ht="48" customHeight="1" x14ac:dyDescent="0.25">
      <c r="A6" s="35" t="s">
        <v>11</v>
      </c>
      <c r="B6" s="35" t="s">
        <v>12</v>
      </c>
      <c r="C6" s="15" t="s">
        <v>13</v>
      </c>
      <c r="D6" s="15" t="s">
        <v>14</v>
      </c>
      <c r="E6" s="24" t="s">
        <v>9</v>
      </c>
      <c r="F6" s="25"/>
      <c r="G6" s="26"/>
      <c r="H6" s="27" t="s">
        <v>10</v>
      </c>
      <c r="I6" s="15"/>
      <c r="J6" s="15"/>
      <c r="K6" s="15"/>
      <c r="L6" s="15"/>
      <c r="M6" s="15" t="s">
        <v>15</v>
      </c>
      <c r="N6" s="15"/>
    </row>
    <row r="7" spans="1:14" ht="96.6" customHeight="1" x14ac:dyDescent="0.25">
      <c r="A7" s="35"/>
      <c r="B7" s="35"/>
      <c r="C7" s="15"/>
      <c r="D7" s="15"/>
      <c r="E7" s="4" t="s">
        <v>5</v>
      </c>
      <c r="F7" s="4" t="s">
        <v>6</v>
      </c>
      <c r="G7" s="4" t="s">
        <v>7</v>
      </c>
      <c r="H7" s="16" t="s">
        <v>18</v>
      </c>
      <c r="I7" s="17"/>
      <c r="J7" s="28" t="s">
        <v>0</v>
      </c>
      <c r="K7" s="29"/>
      <c r="L7" s="9" t="s">
        <v>8</v>
      </c>
      <c r="M7" s="6" t="s">
        <v>16</v>
      </c>
      <c r="N7" s="6" t="s">
        <v>17</v>
      </c>
    </row>
    <row r="8" spans="1:14" s="1" customFormat="1" ht="73.5" customHeight="1" x14ac:dyDescent="0.25">
      <c r="A8" s="5">
        <v>1</v>
      </c>
      <c r="B8" s="12" t="s">
        <v>26</v>
      </c>
      <c r="C8" s="5" t="s">
        <v>24</v>
      </c>
      <c r="D8" s="5">
        <v>1</v>
      </c>
      <c r="E8" s="13">
        <v>41772</v>
      </c>
      <c r="F8" s="13" t="s">
        <v>28</v>
      </c>
      <c r="G8" s="14">
        <v>32500</v>
      </c>
      <c r="H8" s="22">
        <f>AVERAGE(E8,F8,G8)</f>
        <v>37136</v>
      </c>
      <c r="I8" s="23"/>
      <c r="J8" s="22">
        <f>STDEV(E8,F8,G8)</f>
        <v>6556.2940751616688</v>
      </c>
      <c r="K8" s="23"/>
      <c r="L8" s="7">
        <f>(J8/H8)*100</f>
        <v>17.654820323033359</v>
      </c>
      <c r="M8" s="7">
        <f>H8</f>
        <v>37136</v>
      </c>
      <c r="N8" s="7">
        <f>M8*D8</f>
        <v>37136</v>
      </c>
    </row>
    <row r="9" spans="1:14" x14ac:dyDescent="0.25">
      <c r="B9" s="11"/>
      <c r="M9" t="s">
        <v>21</v>
      </c>
      <c r="N9" s="10">
        <f>N8</f>
        <v>37136</v>
      </c>
    </row>
    <row r="10" spans="1:14" x14ac:dyDescent="0.25">
      <c r="A10" t="s">
        <v>19</v>
      </c>
      <c r="G10" s="20">
        <f>N8</f>
        <v>37136</v>
      </c>
      <c r="H10" s="20"/>
      <c r="I10" s="20"/>
      <c r="J10" t="s">
        <v>20</v>
      </c>
    </row>
    <row r="11" spans="1:14" x14ac:dyDescent="0.25">
      <c r="B11" s="19" t="s">
        <v>29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</row>
    <row r="12" spans="1:14" x14ac:dyDescent="0.25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4" ht="125.25" customHeight="1" x14ac:dyDescent="0.25">
      <c r="A13" s="19" t="s">
        <v>27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</row>
    <row r="14" spans="1:14" ht="8.25" customHeight="1" x14ac:dyDescent="0.25"/>
    <row r="15" spans="1:14" hidden="1" x14ac:dyDescent="0.25"/>
    <row r="16" spans="1:14" hidden="1" x14ac:dyDescent="0.25"/>
    <row r="17" spans="2:7" x14ac:dyDescent="0.25">
      <c r="B17" t="s">
        <v>22</v>
      </c>
      <c r="G17" t="s">
        <v>25</v>
      </c>
    </row>
  </sheetData>
  <mergeCells count="20">
    <mergeCell ref="G10:I10"/>
    <mergeCell ref="A13:N13"/>
    <mergeCell ref="B11:M11"/>
    <mergeCell ref="B1:N1"/>
    <mergeCell ref="J8:K8"/>
    <mergeCell ref="H8:I8"/>
    <mergeCell ref="E6:G6"/>
    <mergeCell ref="H6:L6"/>
    <mergeCell ref="J7:K7"/>
    <mergeCell ref="A5:E5"/>
    <mergeCell ref="F5:N5"/>
    <mergeCell ref="A4:E4"/>
    <mergeCell ref="F4:N4"/>
    <mergeCell ref="A6:A7"/>
    <mergeCell ref="B6:B7"/>
    <mergeCell ref="C6:C7"/>
    <mergeCell ref="D6:D7"/>
    <mergeCell ref="H7:I7"/>
    <mergeCell ref="M6:N6"/>
    <mergeCell ref="B2:N2"/>
  </mergeCells>
  <pageMargins left="1.1023622047244095" right="0.51181102362204722" top="0.55118110236220474" bottom="0.55118110236220474" header="0.31496062992125984" footer="0.31496062992125984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Виктор</dc:creator>
  <cp:lastModifiedBy>Obcomadmin</cp:lastModifiedBy>
  <cp:lastPrinted>2024-06-06T09:52:32Z</cp:lastPrinted>
  <dcterms:created xsi:type="dcterms:W3CDTF">2021-08-20T17:24:14Z</dcterms:created>
  <dcterms:modified xsi:type="dcterms:W3CDTF">2026-07-03T11:12:59Z</dcterms:modified>
</cp:coreProperties>
</file>