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52.16\Odogz\ПРОЦЕДУРЫ\ПРОЦЕДУРЫ 2026\ЭМ\ЭМ-209 Поставка вакцин для профилактики клещевого энцефалита-1\"/>
    </mc:Choice>
  </mc:AlternateContent>
  <xr:revisionPtr revIDLastSave="0" documentId="8_{12A63963-31B9-42C5-8901-C8F03D36157C}" xr6:coauthVersionLast="47" xr6:coauthVersionMax="47" xr10:uidLastSave="{00000000-0000-0000-0000-000000000000}"/>
  <bookViews>
    <workbookView xWindow="-28920" yWindow="4005" windowWidth="29040" windowHeight="15840" tabRatio="500" xr2:uid="{00000000-000D-0000-FFFF-FFFF00000000}"/>
  </bookViews>
  <sheets>
    <sheet name="Лист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3" i="1" l="1"/>
  <c r="H23" i="1"/>
  <c r="H19" i="1"/>
  <c r="C19" i="1"/>
  <c r="B19" i="1"/>
  <c r="A19" i="1"/>
  <c r="M5" i="1" l="1"/>
  <c r="M6" i="1"/>
  <c r="M4" i="1"/>
  <c r="M7" i="1" s="1"/>
  <c r="R12" i="1"/>
  <c r="N23" i="1"/>
  <c r="I30" i="1" s="1"/>
  <c r="O30" i="1"/>
  <c r="D30" i="1"/>
  <c r="C30" i="1"/>
  <c r="B30" i="1"/>
  <c r="A30" i="1"/>
  <c r="D23" i="1"/>
  <c r="C23" i="1"/>
  <c r="B23" i="1"/>
  <c r="A23" i="1"/>
  <c r="H30" i="1" l="1"/>
  <c r="M30" i="1" s="1"/>
  <c r="M31" i="1" s="1"/>
  <c r="L12" i="1"/>
  <c r="J12" i="1"/>
  <c r="H12" i="1"/>
  <c r="M12" i="1" s="1"/>
  <c r="L23" i="1" s="1"/>
</calcChain>
</file>

<file path=xl/sharedStrings.xml><?xml version="1.0" encoding="utf-8"?>
<sst xmlns="http://schemas.openxmlformats.org/spreadsheetml/2006/main" count="89" uniqueCount="67">
  <si>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</si>
  <si>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</si>
  <si>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</si>
  <si>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</si>
  <si>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</si>
  <si>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</si>
  <si>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</si>
  <si>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</si>
  <si>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</si>
  <si>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</si>
  <si>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</si>
  <si>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</si>
  <si>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</si>
  <si>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</si>
  <si>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</si>
  <si>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</si>
  <si>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</si>
  <si>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</si>
  <si>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</si>
  <si>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</si>
  <si>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</si>
  <si>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</si>
  <si>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</si>
  <si>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</si>
  <si>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</si>
  <si>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</si>
  <si>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</si>
  <si>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</si>
  <si>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</si>
  <si>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</si>
  <si>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</si>
  <si>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</si>
  <si>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</si>
  <si>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</si>
  <si>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</si>
  <si>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</si>
  <si>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</si>
  <si>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</si>
  <si>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</si>
  <si>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</si>
  <si>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</si>
  <si>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</si>
  <si>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Примечание</t>
  </si>
  <si>
    <t xml:space="preserve">Референтная цена
на </t>
  </si>
  <si>
    <t>Исполнитель______________________ Зуйкова К.А.</t>
  </si>
  <si>
    <t>1.4. Сводная информация о минимальном значении НЦ единицы товара:</t>
  </si>
  <si>
    <t>ВАКЦИНА ДЛЯ ПРОФИЛАКТИКИ КЛЕЩЕВОГО ЭНЦЕФАЛИТА</t>
  </si>
  <si>
    <t>Суспензия для внутримышечного введения; дозировка:0.25 мл/доза</t>
  </si>
  <si>
    <t>доз(а)</t>
  </si>
  <si>
    <t>21.20.21.120-000002-1-00050-0000000000000</t>
  </si>
  <si>
    <t>Да</t>
  </si>
  <si>
    <t>ЛП-001584 21.10.2025 
1715/20-25</t>
  </si>
  <si>
    <t xml:space="preserve">Вл.Вып.к.Перв.Уп.Втор.Уп.Пр.Федеральное государственное автономное научное учреждение "Федеральный научный центр исследований и разработки иммунобиологических препаратов им. М.П. Чумакова РАН" (Институт полиомиелита) (ФГАНУ "ФНЦИРИП им. М.П. Чумакова РАН" (Институт полиомиелита)), Россия (7751023847); </t>
  </si>
  <si>
    <t>ЛП-№(001361)-(РГ-RU) 29.04.2025 
586/20-25</t>
  </si>
  <si>
    <t xml:space="preserve">Вл.Вып.к.Перв.Уп.Втор.Уп.Пр.Акционерное общество "Научно-производственное объединение по медицинским иммунобиологическим препаратам "Микроген"  (АО "НПО "Микроген"), Россия (7722422237); </t>
  </si>
  <si>
    <t>ЭнцеВир® Нео детский (Вакцина клещевого энцефалита культуральная очищенная концентрированная инактивированная сорбированная) суспензия для внутримышечного введения, 1 доза, 0.25 мл (1 доза) - ампулы (10)  - пачки картонные</t>
  </si>
  <si>
    <t>ЛП-№(009491)-(РГ-RU) 21.10.2025 
1715/20-25</t>
  </si>
  <si>
    <t>Клещ-Э-Вак (Вакцина клещевого энцефалита культуральная очищенная концентрированная инактивированная сорбированная) суспензия для внутримышечного введения, 0.25 мл/доза, 0.25 мл - ампулы (10)  - пачки картонные</t>
  </si>
  <si>
    <t>введение в ГО</t>
  </si>
  <si>
    <t>Клещ-Э-Вак (Вакцина клещевого энцефалита культуральная очищенная концентрированная инактивированная сорбированная)  суспензия для внутримышечного введения, 0.25 мл/доза, 0.25 мл - ампулы (10)  - пачки картонные</t>
  </si>
  <si>
    <t>КП
Вх.№ 037220010092600009001 от 13.04.2026*</t>
  </si>
  <si>
    <t>*https://zakupki.gov.ru/epz/contract/contractCard/payment-info-and-target-of-order.html?reestrNumber=2780109046426000094</t>
  </si>
  <si>
    <t>КП
Вх.№ 03722002577260000370001 от 21.04.2026**</t>
  </si>
  <si>
    <t>**https://zakupki.gov.ru/epz/contract/contractCard/document-info.html?reestrNumber=2781604073026000049</t>
  </si>
  <si>
    <t>КП
Вх.№155 от 02.07.2026</t>
  </si>
  <si>
    <t>-</t>
  </si>
  <si>
    <t>Начальная максимальная цена контракта   9 099 руб.  20 коп. ( Девять тысяч девяносто девять  рублей  20 коп.)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</si>
</sst>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\-#,##0.00\ "/>
    <numFmt numFmtId="165" formatCode="#,##0.00000"/>
  </numFmts>
  <fonts count="26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u/>
      <sz val="11"/>
      <color theme="10"/>
      <name val="Calibri"/>
      <family val="2"/>
      <charset val="1"/>
    </font>
    <font>
      <u/>
      <sz val="11"/>
      <name val="Calibri"/>
      <family val="2"/>
      <charset val="204"/>
    </font>
    <font>
      <b/>
      <sz val="11"/>
      <name val="Calibri"/>
      <family val="2"/>
      <charset val="204"/>
    </font>
    <font>
      <sz val="8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rgb="FFFFFFCC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96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8" fillId="2" borderId="0" xfId="0" applyFont="1" applyFill="1"/>
    <xf numFmtId="0" fontId="0" fillId="2" borderId="0" xfId="0" applyFill="1"/>
    <xf numFmtId="0" fontId="15" fillId="0" borderId="0" xfId="0" applyFont="1"/>
    <xf numFmtId="0" fontId="8" fillId="0" borderId="0" xfId="0" applyFont="1"/>
    <xf numFmtId="0" fontId="14" fillId="0" borderId="0" xfId="0" applyFont="1"/>
    <xf numFmtId="0" fontId="8" fillId="0" borderId="0" xfId="0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0" fontId="9" fillId="2" borderId="0" xfId="0" applyFont="1" applyFill="1" applyAlignment="1">
      <alignment wrapText="1"/>
    </xf>
    <xf numFmtId="164" fontId="1" fillId="0" borderId="0" xfId="0" applyNumberFormat="1" applyFont="1"/>
    <xf numFmtId="0" fontId="6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6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20" fillId="0" borderId="0" xfId="0" applyFont="1"/>
    <xf numFmtId="165" fontId="6" fillId="8" borderId="1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0" fontId="19" fillId="0" borderId="0" xfId="0" applyFont="1"/>
    <xf numFmtId="0" fontId="21" fillId="0" borderId="0" xfId="0" applyFont="1"/>
    <xf numFmtId="0" fontId="25" fillId="0" borderId="0" xfId="0" applyFont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165" fontId="6" fillId="10" borderId="1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/>
    <xf numFmtId="0" fontId="23" fillId="6" borderId="0" xfId="1" applyFont="1" applyFill="1" applyBorder="1" applyAlignment="1">
      <alignment horizontal="left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65" fontId="7" fillId="11" borderId="2" xfId="0" applyNumberFormat="1" applyFont="1" applyFill="1" applyBorder="1" applyAlignment="1">
      <alignment horizontal="center" vertical="center" wrapText="1"/>
    </xf>
    <xf numFmtId="165" fontId="7" fillId="11" borderId="8" xfId="0" applyNumberFormat="1" applyFont="1" applyFill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5" fontId="6" fillId="0" borderId="8" xfId="0" applyNumberFormat="1" applyFont="1" applyBorder="1" applyAlignment="1">
      <alignment horizontal="center" vertical="center" wrapText="1"/>
    </xf>
    <xf numFmtId="165" fontId="7" fillId="7" borderId="2" xfId="0" applyNumberFormat="1" applyFont="1" applyFill="1" applyBorder="1" applyAlignment="1">
      <alignment horizontal="center" vertical="center" wrapText="1"/>
    </xf>
    <xf numFmtId="165" fontId="7" fillId="7" borderId="8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2" fontId="7" fillId="0" borderId="8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5" fontId="6" fillId="8" borderId="1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23" fillId="6" borderId="0" xfId="1" applyFont="1" applyFill="1" applyBorder="1" applyAlignment="1">
      <alignment vertical="center" wrapText="1"/>
    </xf>
    <xf numFmtId="0" fontId="2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wrapText="1"/>
    </xf>
    <xf numFmtId="0" fontId="7" fillId="6" borderId="3" xfId="0" applyFont="1" applyFill="1" applyBorder="1" applyAlignment="1">
      <alignment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/>
    <xf numFmtId="0" fontId="3" fillId="0" borderId="3" xfId="0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6" borderId="0" xfId="0" applyFont="1" applyFill="1" applyAlignment="1">
      <alignment vertical="center" wrapText="1"/>
    </xf>
    <xf numFmtId="0" fontId="18" fillId="0" borderId="0" xfId="0" applyFont="1" applyAlignment="1">
      <alignment vertical="center"/>
    </xf>
    <xf numFmtId="164" fontId="19" fillId="2" borderId="1" xfId="0" applyNumberFormat="1" applyFont="1" applyFill="1" applyBorder="1" applyAlignment="1">
      <alignment horizontal="center"/>
    </xf>
    <xf numFmtId="0" fontId="9" fillId="2" borderId="0" xfId="0" applyFont="1" applyFill="1" applyAlignment="1">
      <alignment wrapText="1"/>
    </xf>
    <xf numFmtId="0" fontId="7" fillId="2" borderId="0" xfId="0" applyFont="1" applyFill="1"/>
    <xf numFmtId="0" fontId="2" fillId="2" borderId="0" xfId="0" applyFont="1" applyFill="1" applyAlignment="1">
      <alignment wrapText="1"/>
    </xf>
    <xf numFmtId="0" fontId="14" fillId="2" borderId="0" xfId="0" applyFont="1" applyFill="1" applyAlignment="1">
      <alignment wrapText="1"/>
    </xf>
    <xf numFmtId="164" fontId="6" fillId="4" borderId="1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165" fontId="6" fillId="4" borderId="8" xfId="0" applyNumberFormat="1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zakupki.gov.ru/epz/contract/contractCard/payment-info-and-target-of-order.html?reestrNumber=27801090464260000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52"/>
  <sheetViews>
    <sheetView tabSelected="1" topLeftCell="A31" zoomScale="90" zoomScaleNormal="90" workbookViewId="0">
      <selection activeCell="O37" sqref="O37"/>
    </sheetView>
  </sheetViews>
  <sheetFormatPr defaultColWidth="8.7109375" defaultRowHeight="15" x14ac:dyDescent="0.2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140625" style="1" customWidth="1"/>
    <col min="16" max="16" width="6.28515625" style="1" customWidth="1"/>
    <col min="17" max="17" width="7.7109375" style="1" customWidth="1"/>
    <col min="18" max="18" width="12.28515625" style="1" customWidth="1"/>
    <col min="19" max="19" width="11.7109375" style="1" customWidth="1"/>
    <col min="20" max="20" width="9.42578125" style="1" customWidth="1"/>
    <col min="21" max="1024" width="8.7109375" style="1"/>
  </cols>
  <sheetData>
    <row r="1" spans="1:1024" ht="39.75" customHeight="1" x14ac:dyDescent="0.25">
      <c r="A1" s="80" t="s">
        <v>37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1024" ht="349.5" customHeight="1" x14ac:dyDescent="0.25">
      <c r="A2" s="82" t="s">
        <v>40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</row>
    <row r="3" spans="1:1024" ht="55.5" customHeight="1" x14ac:dyDescent="0.25">
      <c r="A3" s="2" t="s">
        <v>0</v>
      </c>
      <c r="B3" s="83" t="s">
        <v>1</v>
      </c>
      <c r="C3" s="84"/>
      <c r="D3" s="83" t="s">
        <v>2</v>
      </c>
      <c r="E3" s="85"/>
      <c r="F3" s="85"/>
      <c r="G3" s="85"/>
      <c r="H3" s="84"/>
      <c r="I3" s="83" t="s">
        <v>3</v>
      </c>
      <c r="J3" s="84"/>
      <c r="K3" s="83" t="s">
        <v>4</v>
      </c>
      <c r="L3" s="84"/>
      <c r="M3" s="83" t="s">
        <v>5</v>
      </c>
      <c r="N3" s="84"/>
      <c r="O3" s="2" t="s">
        <v>6</v>
      </c>
      <c r="P3" s="2" t="s">
        <v>42</v>
      </c>
    </row>
    <row r="4" spans="1:1024" s="28" customFormat="1" ht="96.75" customHeight="1" x14ac:dyDescent="0.25">
      <c r="A4" s="46">
        <v>1</v>
      </c>
      <c r="B4" s="54" t="s">
        <v>52</v>
      </c>
      <c r="C4" s="55"/>
      <c r="D4" s="54" t="s">
        <v>59</v>
      </c>
      <c r="E4" s="56"/>
      <c r="F4" s="56"/>
      <c r="G4" s="56"/>
      <c r="H4" s="55"/>
      <c r="I4" s="54" t="s">
        <v>51</v>
      </c>
      <c r="J4" s="55"/>
      <c r="K4" s="57">
        <v>3760</v>
      </c>
      <c r="L4" s="58"/>
      <c r="M4" s="48">
        <f>K4/O4</f>
        <v>376</v>
      </c>
      <c r="N4" s="49"/>
      <c r="O4" s="3">
        <v>10</v>
      </c>
      <c r="P4" s="3" t="s">
        <v>58</v>
      </c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7"/>
      <c r="DV4" s="27"/>
      <c r="DW4" s="27"/>
      <c r="DX4" s="27"/>
      <c r="DY4" s="27"/>
      <c r="DZ4" s="27"/>
      <c r="EA4" s="27"/>
      <c r="EB4" s="27"/>
      <c r="EC4" s="27"/>
      <c r="ED4" s="27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7"/>
      <c r="EZ4" s="27"/>
      <c r="FA4" s="27"/>
      <c r="FB4" s="27"/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  <c r="GG4" s="27"/>
      <c r="GH4" s="27"/>
      <c r="GI4" s="27"/>
      <c r="GJ4" s="27"/>
      <c r="GK4" s="27"/>
      <c r="GL4" s="27"/>
      <c r="GM4" s="27"/>
      <c r="GN4" s="27"/>
      <c r="GO4" s="27"/>
      <c r="GP4" s="27"/>
      <c r="GQ4" s="27"/>
      <c r="GR4" s="27"/>
      <c r="GS4" s="27"/>
      <c r="GT4" s="27"/>
      <c r="GU4" s="27"/>
      <c r="GV4" s="27"/>
      <c r="GW4" s="27"/>
      <c r="GX4" s="27"/>
      <c r="GY4" s="27"/>
      <c r="GZ4" s="27"/>
      <c r="HA4" s="27"/>
      <c r="HB4" s="27"/>
      <c r="HC4" s="27"/>
      <c r="HD4" s="27"/>
      <c r="HE4" s="27"/>
      <c r="HF4" s="27"/>
      <c r="HG4" s="27"/>
      <c r="HH4" s="27"/>
      <c r="HI4" s="27"/>
      <c r="HJ4" s="27"/>
      <c r="HK4" s="27"/>
      <c r="HL4" s="27"/>
      <c r="HM4" s="27"/>
      <c r="HN4" s="27"/>
      <c r="HO4" s="27"/>
      <c r="HP4" s="27"/>
      <c r="HQ4" s="27"/>
      <c r="HR4" s="27"/>
      <c r="HS4" s="27"/>
      <c r="HT4" s="27"/>
      <c r="HU4" s="27"/>
      <c r="HV4" s="27"/>
      <c r="HW4" s="27"/>
      <c r="HX4" s="27"/>
      <c r="HY4" s="27"/>
      <c r="HZ4" s="27"/>
      <c r="IA4" s="27"/>
      <c r="IB4" s="27"/>
      <c r="IC4" s="27"/>
      <c r="ID4" s="27"/>
      <c r="IE4" s="27"/>
      <c r="IF4" s="27"/>
      <c r="IG4" s="27"/>
      <c r="IH4" s="27"/>
      <c r="II4" s="27"/>
      <c r="IJ4" s="27"/>
      <c r="IK4" s="27"/>
      <c r="IL4" s="27"/>
      <c r="IM4" s="27"/>
      <c r="IN4" s="27"/>
      <c r="IO4" s="27"/>
      <c r="IP4" s="27"/>
      <c r="IQ4" s="27"/>
      <c r="IR4" s="27"/>
      <c r="IS4" s="27"/>
      <c r="IT4" s="27"/>
      <c r="IU4" s="27"/>
      <c r="IV4" s="27"/>
      <c r="IW4" s="27"/>
      <c r="IX4" s="27"/>
      <c r="IY4" s="27"/>
      <c r="IZ4" s="27"/>
      <c r="JA4" s="27"/>
      <c r="JB4" s="27"/>
      <c r="JC4" s="27"/>
      <c r="JD4" s="27"/>
      <c r="JE4" s="27"/>
      <c r="JF4" s="27"/>
      <c r="JG4" s="27"/>
      <c r="JH4" s="27"/>
      <c r="JI4" s="27"/>
      <c r="JJ4" s="27"/>
      <c r="JK4" s="27"/>
      <c r="JL4" s="27"/>
      <c r="JM4" s="27"/>
      <c r="JN4" s="27"/>
      <c r="JO4" s="27"/>
      <c r="JP4" s="27"/>
      <c r="JQ4" s="27"/>
      <c r="JR4" s="27"/>
      <c r="JS4" s="27"/>
      <c r="JT4" s="27"/>
      <c r="JU4" s="27"/>
      <c r="JV4" s="27"/>
      <c r="JW4" s="27"/>
      <c r="JX4" s="27"/>
      <c r="JY4" s="27"/>
      <c r="JZ4" s="27"/>
      <c r="KA4" s="27"/>
      <c r="KB4" s="27"/>
      <c r="KC4" s="27"/>
      <c r="KD4" s="27"/>
      <c r="KE4" s="27"/>
      <c r="KF4" s="27"/>
      <c r="KG4" s="27"/>
      <c r="KH4" s="27"/>
      <c r="KI4" s="27"/>
      <c r="KJ4" s="27"/>
      <c r="KK4" s="27"/>
      <c r="KL4" s="27"/>
      <c r="KM4" s="27"/>
      <c r="KN4" s="27"/>
      <c r="KO4" s="27"/>
      <c r="KP4" s="27"/>
      <c r="KQ4" s="27"/>
      <c r="KR4" s="27"/>
      <c r="KS4" s="27"/>
      <c r="KT4" s="27"/>
      <c r="KU4" s="27"/>
      <c r="KV4" s="27"/>
      <c r="KW4" s="27"/>
      <c r="KX4" s="27"/>
      <c r="KY4" s="27"/>
      <c r="KZ4" s="27"/>
      <c r="LA4" s="27"/>
      <c r="LB4" s="27"/>
      <c r="LC4" s="27"/>
      <c r="LD4" s="27"/>
      <c r="LE4" s="27"/>
      <c r="LF4" s="27"/>
      <c r="LG4" s="27"/>
      <c r="LH4" s="27"/>
      <c r="LI4" s="27"/>
      <c r="LJ4" s="27"/>
      <c r="LK4" s="27"/>
      <c r="LL4" s="27"/>
      <c r="LM4" s="27"/>
      <c r="LN4" s="27"/>
      <c r="LO4" s="27"/>
      <c r="LP4" s="27"/>
      <c r="LQ4" s="27"/>
      <c r="LR4" s="27"/>
      <c r="LS4" s="27"/>
      <c r="LT4" s="27"/>
      <c r="LU4" s="27"/>
      <c r="LV4" s="27"/>
      <c r="LW4" s="27"/>
      <c r="LX4" s="27"/>
      <c r="LY4" s="27"/>
      <c r="LZ4" s="27"/>
      <c r="MA4" s="27"/>
      <c r="MB4" s="27"/>
      <c r="MC4" s="27"/>
      <c r="MD4" s="27"/>
      <c r="ME4" s="27"/>
      <c r="MF4" s="27"/>
      <c r="MG4" s="27"/>
      <c r="MH4" s="27"/>
      <c r="MI4" s="27"/>
      <c r="MJ4" s="27"/>
      <c r="MK4" s="27"/>
      <c r="ML4" s="27"/>
      <c r="MM4" s="27"/>
      <c r="MN4" s="27"/>
      <c r="MO4" s="27"/>
      <c r="MP4" s="27"/>
      <c r="MQ4" s="27"/>
      <c r="MR4" s="27"/>
      <c r="MS4" s="27"/>
      <c r="MT4" s="27"/>
      <c r="MU4" s="27"/>
      <c r="MV4" s="27"/>
      <c r="MW4" s="27"/>
      <c r="MX4" s="27"/>
      <c r="MY4" s="27"/>
      <c r="MZ4" s="27"/>
      <c r="NA4" s="27"/>
      <c r="NB4" s="27"/>
      <c r="NC4" s="27"/>
      <c r="ND4" s="27"/>
      <c r="NE4" s="27"/>
      <c r="NF4" s="27"/>
      <c r="NG4" s="27"/>
      <c r="NH4" s="27"/>
      <c r="NI4" s="27"/>
      <c r="NJ4" s="27"/>
      <c r="NK4" s="27"/>
      <c r="NL4" s="27"/>
      <c r="NM4" s="27"/>
      <c r="NN4" s="27"/>
      <c r="NO4" s="27"/>
      <c r="NP4" s="27"/>
      <c r="NQ4" s="27"/>
      <c r="NR4" s="27"/>
      <c r="NS4" s="27"/>
      <c r="NT4" s="27"/>
      <c r="NU4" s="27"/>
      <c r="NV4" s="27"/>
      <c r="NW4" s="27"/>
      <c r="NX4" s="27"/>
      <c r="NY4" s="27"/>
      <c r="NZ4" s="27"/>
      <c r="OA4" s="27"/>
      <c r="OB4" s="27"/>
      <c r="OC4" s="27"/>
      <c r="OD4" s="27"/>
      <c r="OE4" s="27"/>
      <c r="OF4" s="27"/>
      <c r="OG4" s="27"/>
      <c r="OH4" s="27"/>
      <c r="OI4" s="27"/>
      <c r="OJ4" s="27"/>
      <c r="OK4" s="27"/>
      <c r="OL4" s="27"/>
      <c r="OM4" s="27"/>
      <c r="ON4" s="27"/>
      <c r="OO4" s="27"/>
      <c r="OP4" s="27"/>
      <c r="OQ4" s="27"/>
      <c r="OR4" s="27"/>
      <c r="OS4" s="27"/>
      <c r="OT4" s="27"/>
      <c r="OU4" s="27"/>
      <c r="OV4" s="27"/>
      <c r="OW4" s="27"/>
      <c r="OX4" s="27"/>
      <c r="OY4" s="27"/>
      <c r="OZ4" s="27"/>
      <c r="PA4" s="27"/>
      <c r="PB4" s="27"/>
      <c r="PC4" s="27"/>
      <c r="PD4" s="27"/>
      <c r="PE4" s="27"/>
      <c r="PF4" s="27"/>
      <c r="PG4" s="27"/>
      <c r="PH4" s="27"/>
      <c r="PI4" s="27"/>
      <c r="PJ4" s="27"/>
      <c r="PK4" s="27"/>
      <c r="PL4" s="27"/>
      <c r="PM4" s="27"/>
      <c r="PN4" s="27"/>
      <c r="PO4" s="27"/>
      <c r="PP4" s="27"/>
      <c r="PQ4" s="27"/>
      <c r="PR4" s="27"/>
      <c r="PS4" s="27"/>
      <c r="PT4" s="27"/>
      <c r="PU4" s="27"/>
      <c r="PV4" s="27"/>
      <c r="PW4" s="27"/>
      <c r="PX4" s="27"/>
      <c r="PY4" s="27"/>
      <c r="PZ4" s="27"/>
      <c r="QA4" s="27"/>
      <c r="QB4" s="27"/>
      <c r="QC4" s="27"/>
      <c r="QD4" s="27"/>
      <c r="QE4" s="27"/>
      <c r="QF4" s="27"/>
      <c r="QG4" s="27"/>
      <c r="QH4" s="27"/>
      <c r="QI4" s="27"/>
      <c r="QJ4" s="27"/>
      <c r="QK4" s="27"/>
      <c r="QL4" s="27"/>
      <c r="QM4" s="27"/>
      <c r="QN4" s="27"/>
      <c r="QO4" s="27"/>
      <c r="QP4" s="27"/>
      <c r="QQ4" s="27"/>
      <c r="QR4" s="27"/>
      <c r="QS4" s="27"/>
      <c r="QT4" s="27"/>
      <c r="QU4" s="27"/>
      <c r="QV4" s="27"/>
      <c r="QW4" s="27"/>
      <c r="QX4" s="27"/>
      <c r="QY4" s="27"/>
      <c r="QZ4" s="27"/>
      <c r="RA4" s="27"/>
      <c r="RB4" s="27"/>
      <c r="RC4" s="27"/>
      <c r="RD4" s="27"/>
      <c r="RE4" s="27"/>
      <c r="RF4" s="27"/>
      <c r="RG4" s="27"/>
      <c r="RH4" s="27"/>
      <c r="RI4" s="27"/>
      <c r="RJ4" s="27"/>
      <c r="RK4" s="27"/>
      <c r="RL4" s="27"/>
      <c r="RM4" s="27"/>
      <c r="RN4" s="27"/>
      <c r="RO4" s="27"/>
      <c r="RP4" s="27"/>
      <c r="RQ4" s="27"/>
      <c r="RR4" s="27"/>
      <c r="RS4" s="27"/>
      <c r="RT4" s="27"/>
      <c r="RU4" s="27"/>
      <c r="RV4" s="27"/>
      <c r="RW4" s="27"/>
      <c r="RX4" s="27"/>
      <c r="RY4" s="27"/>
      <c r="RZ4" s="27"/>
      <c r="SA4" s="27"/>
      <c r="SB4" s="27"/>
      <c r="SC4" s="27"/>
      <c r="SD4" s="27"/>
      <c r="SE4" s="27"/>
      <c r="SF4" s="27"/>
      <c r="SG4" s="27"/>
      <c r="SH4" s="27"/>
      <c r="SI4" s="27"/>
      <c r="SJ4" s="27"/>
      <c r="SK4" s="27"/>
      <c r="SL4" s="27"/>
      <c r="SM4" s="27"/>
      <c r="SN4" s="27"/>
      <c r="SO4" s="27"/>
      <c r="SP4" s="27"/>
      <c r="SQ4" s="27"/>
      <c r="SR4" s="27"/>
      <c r="SS4" s="27"/>
      <c r="ST4" s="27"/>
      <c r="SU4" s="27"/>
      <c r="SV4" s="27"/>
      <c r="SW4" s="27"/>
      <c r="SX4" s="27"/>
      <c r="SY4" s="27"/>
      <c r="SZ4" s="27"/>
      <c r="TA4" s="27"/>
      <c r="TB4" s="27"/>
      <c r="TC4" s="27"/>
      <c r="TD4" s="27"/>
      <c r="TE4" s="27"/>
      <c r="TF4" s="27"/>
      <c r="TG4" s="27"/>
      <c r="TH4" s="27"/>
      <c r="TI4" s="27"/>
      <c r="TJ4" s="27"/>
      <c r="TK4" s="27"/>
      <c r="TL4" s="27"/>
      <c r="TM4" s="27"/>
      <c r="TN4" s="27"/>
      <c r="TO4" s="27"/>
      <c r="TP4" s="27"/>
      <c r="TQ4" s="27"/>
      <c r="TR4" s="27"/>
      <c r="TS4" s="27"/>
      <c r="TT4" s="27"/>
      <c r="TU4" s="27"/>
      <c r="TV4" s="27"/>
      <c r="TW4" s="27"/>
      <c r="TX4" s="27"/>
      <c r="TY4" s="27"/>
      <c r="TZ4" s="27"/>
      <c r="UA4" s="27"/>
      <c r="UB4" s="27"/>
      <c r="UC4" s="27"/>
      <c r="UD4" s="27"/>
      <c r="UE4" s="27"/>
      <c r="UF4" s="27"/>
      <c r="UG4" s="27"/>
      <c r="UH4" s="27"/>
      <c r="UI4" s="27"/>
      <c r="UJ4" s="27"/>
      <c r="UK4" s="27"/>
      <c r="UL4" s="27"/>
      <c r="UM4" s="27"/>
      <c r="UN4" s="27"/>
      <c r="UO4" s="27"/>
      <c r="UP4" s="27"/>
      <c r="UQ4" s="27"/>
      <c r="UR4" s="27"/>
      <c r="US4" s="27"/>
      <c r="UT4" s="27"/>
      <c r="UU4" s="27"/>
      <c r="UV4" s="27"/>
      <c r="UW4" s="27"/>
      <c r="UX4" s="27"/>
      <c r="UY4" s="27"/>
      <c r="UZ4" s="27"/>
      <c r="VA4" s="27"/>
      <c r="VB4" s="27"/>
      <c r="VC4" s="27"/>
      <c r="VD4" s="27"/>
      <c r="VE4" s="27"/>
      <c r="VF4" s="27"/>
      <c r="VG4" s="27"/>
      <c r="VH4" s="27"/>
      <c r="VI4" s="27"/>
      <c r="VJ4" s="27"/>
      <c r="VK4" s="27"/>
      <c r="VL4" s="27"/>
      <c r="VM4" s="27"/>
      <c r="VN4" s="27"/>
      <c r="VO4" s="27"/>
      <c r="VP4" s="27"/>
      <c r="VQ4" s="27"/>
      <c r="VR4" s="27"/>
      <c r="VS4" s="27"/>
      <c r="VT4" s="27"/>
      <c r="VU4" s="27"/>
      <c r="VV4" s="27"/>
      <c r="VW4" s="27"/>
      <c r="VX4" s="27"/>
      <c r="VY4" s="27"/>
      <c r="VZ4" s="27"/>
      <c r="WA4" s="27"/>
      <c r="WB4" s="27"/>
      <c r="WC4" s="27"/>
      <c r="WD4" s="27"/>
      <c r="WE4" s="27"/>
      <c r="WF4" s="27"/>
      <c r="WG4" s="27"/>
      <c r="WH4" s="27"/>
      <c r="WI4" s="27"/>
      <c r="WJ4" s="27"/>
      <c r="WK4" s="27"/>
      <c r="WL4" s="27"/>
      <c r="WM4" s="27"/>
      <c r="WN4" s="27"/>
      <c r="WO4" s="27"/>
      <c r="WP4" s="27"/>
      <c r="WQ4" s="27"/>
      <c r="WR4" s="27"/>
      <c r="WS4" s="27"/>
      <c r="WT4" s="27"/>
      <c r="WU4" s="27"/>
      <c r="WV4" s="27"/>
      <c r="WW4" s="27"/>
      <c r="WX4" s="27"/>
      <c r="WY4" s="27"/>
      <c r="WZ4" s="27"/>
      <c r="XA4" s="27"/>
      <c r="XB4" s="27"/>
      <c r="XC4" s="27"/>
      <c r="XD4" s="27"/>
      <c r="XE4" s="27"/>
      <c r="XF4" s="27"/>
      <c r="XG4" s="27"/>
      <c r="XH4" s="27"/>
      <c r="XI4" s="27"/>
      <c r="XJ4" s="27"/>
      <c r="XK4" s="27"/>
      <c r="XL4" s="27"/>
      <c r="XM4" s="27"/>
      <c r="XN4" s="27"/>
      <c r="XO4" s="27"/>
      <c r="XP4" s="27"/>
      <c r="XQ4" s="27"/>
      <c r="XR4" s="27"/>
      <c r="XS4" s="27"/>
      <c r="XT4" s="27"/>
      <c r="XU4" s="27"/>
      <c r="XV4" s="27"/>
      <c r="XW4" s="27"/>
      <c r="XX4" s="27"/>
      <c r="XY4" s="27"/>
      <c r="XZ4" s="27"/>
      <c r="YA4" s="27"/>
      <c r="YB4" s="27"/>
      <c r="YC4" s="27"/>
      <c r="YD4" s="27"/>
      <c r="YE4" s="27"/>
      <c r="YF4" s="27"/>
      <c r="YG4" s="27"/>
      <c r="YH4" s="27"/>
      <c r="YI4" s="27"/>
      <c r="YJ4" s="27"/>
      <c r="YK4" s="27"/>
      <c r="YL4" s="27"/>
      <c r="YM4" s="27"/>
      <c r="YN4" s="27"/>
      <c r="YO4" s="27"/>
      <c r="YP4" s="27"/>
      <c r="YQ4" s="27"/>
      <c r="YR4" s="27"/>
      <c r="YS4" s="27"/>
      <c r="YT4" s="27"/>
      <c r="YU4" s="27"/>
      <c r="YV4" s="27"/>
      <c r="YW4" s="27"/>
      <c r="YX4" s="27"/>
      <c r="YY4" s="27"/>
      <c r="YZ4" s="27"/>
      <c r="ZA4" s="27"/>
      <c r="ZB4" s="27"/>
      <c r="ZC4" s="27"/>
      <c r="ZD4" s="27"/>
      <c r="ZE4" s="27"/>
      <c r="ZF4" s="27"/>
      <c r="ZG4" s="27"/>
      <c r="ZH4" s="27"/>
      <c r="ZI4" s="27"/>
      <c r="ZJ4" s="27"/>
      <c r="ZK4" s="27"/>
      <c r="ZL4" s="27"/>
      <c r="ZM4" s="27"/>
      <c r="ZN4" s="27"/>
      <c r="ZO4" s="27"/>
      <c r="ZP4" s="27"/>
      <c r="ZQ4" s="27"/>
      <c r="ZR4" s="27"/>
      <c r="ZS4" s="27"/>
      <c r="ZT4" s="27"/>
      <c r="ZU4" s="27"/>
      <c r="ZV4" s="27"/>
      <c r="ZW4" s="27"/>
      <c r="ZX4" s="27"/>
      <c r="ZY4" s="27"/>
      <c r="ZZ4" s="27"/>
      <c r="AAA4" s="27"/>
      <c r="AAB4" s="27"/>
      <c r="AAC4" s="27"/>
      <c r="AAD4" s="27"/>
      <c r="AAE4" s="27"/>
      <c r="AAF4" s="27"/>
      <c r="AAG4" s="27"/>
      <c r="AAH4" s="27"/>
      <c r="AAI4" s="27"/>
      <c r="AAJ4" s="27"/>
      <c r="AAK4" s="27"/>
      <c r="AAL4" s="27"/>
      <c r="AAM4" s="27"/>
      <c r="AAN4" s="27"/>
      <c r="AAO4" s="27"/>
      <c r="AAP4" s="27"/>
      <c r="AAQ4" s="27"/>
      <c r="AAR4" s="27"/>
      <c r="AAS4" s="27"/>
      <c r="AAT4" s="27"/>
      <c r="AAU4" s="27"/>
      <c r="AAV4" s="27"/>
      <c r="AAW4" s="27"/>
      <c r="AAX4" s="27"/>
      <c r="AAY4" s="27"/>
      <c r="AAZ4" s="27"/>
      <c r="ABA4" s="27"/>
      <c r="ABB4" s="27"/>
      <c r="ABC4" s="27"/>
      <c r="ABD4" s="27"/>
      <c r="ABE4" s="27"/>
      <c r="ABF4" s="27"/>
      <c r="ABG4" s="27"/>
      <c r="ABH4" s="27"/>
      <c r="ABI4" s="27"/>
      <c r="ABJ4" s="27"/>
      <c r="ABK4" s="27"/>
      <c r="ABL4" s="27"/>
      <c r="ABM4" s="27"/>
      <c r="ABN4" s="27"/>
      <c r="ABO4" s="27"/>
      <c r="ABP4" s="27"/>
      <c r="ABQ4" s="27"/>
      <c r="ABR4" s="27"/>
      <c r="ABS4" s="27"/>
      <c r="ABT4" s="27"/>
      <c r="ABU4" s="27"/>
      <c r="ABV4" s="27"/>
      <c r="ABW4" s="27"/>
      <c r="ABX4" s="27"/>
      <c r="ABY4" s="27"/>
      <c r="ABZ4" s="27"/>
      <c r="ACA4" s="27"/>
      <c r="ACB4" s="27"/>
      <c r="ACC4" s="27"/>
      <c r="ACD4" s="27"/>
      <c r="ACE4" s="27"/>
      <c r="ACF4" s="27"/>
      <c r="ACG4" s="27"/>
      <c r="ACH4" s="27"/>
      <c r="ACI4" s="27"/>
      <c r="ACJ4" s="27"/>
      <c r="ACK4" s="27"/>
      <c r="ACL4" s="27"/>
      <c r="ACM4" s="27"/>
      <c r="ACN4" s="27"/>
      <c r="ACO4" s="27"/>
      <c r="ACP4" s="27"/>
      <c r="ACQ4" s="27"/>
      <c r="ACR4" s="27"/>
      <c r="ACS4" s="27"/>
      <c r="ACT4" s="27"/>
      <c r="ACU4" s="27"/>
      <c r="ACV4" s="27"/>
      <c r="ACW4" s="27"/>
      <c r="ACX4" s="27"/>
      <c r="ACY4" s="27"/>
      <c r="ACZ4" s="27"/>
      <c r="ADA4" s="27"/>
      <c r="ADB4" s="27"/>
      <c r="ADC4" s="27"/>
      <c r="ADD4" s="27"/>
      <c r="ADE4" s="27"/>
      <c r="ADF4" s="27"/>
      <c r="ADG4" s="27"/>
      <c r="ADH4" s="27"/>
      <c r="ADI4" s="27"/>
      <c r="ADJ4" s="27"/>
      <c r="ADK4" s="27"/>
      <c r="ADL4" s="27"/>
      <c r="ADM4" s="27"/>
      <c r="ADN4" s="27"/>
      <c r="ADO4" s="27"/>
      <c r="ADP4" s="27"/>
      <c r="ADQ4" s="27"/>
      <c r="ADR4" s="27"/>
      <c r="ADS4" s="27"/>
      <c r="ADT4" s="27"/>
      <c r="ADU4" s="27"/>
      <c r="ADV4" s="27"/>
      <c r="ADW4" s="27"/>
      <c r="ADX4" s="27"/>
      <c r="ADY4" s="27"/>
      <c r="ADZ4" s="27"/>
      <c r="AEA4" s="27"/>
      <c r="AEB4" s="27"/>
      <c r="AEC4" s="27"/>
      <c r="AED4" s="27"/>
      <c r="AEE4" s="27"/>
      <c r="AEF4" s="27"/>
      <c r="AEG4" s="27"/>
      <c r="AEH4" s="27"/>
      <c r="AEI4" s="27"/>
      <c r="AEJ4" s="27"/>
      <c r="AEK4" s="27"/>
      <c r="AEL4" s="27"/>
      <c r="AEM4" s="27"/>
      <c r="AEN4" s="27"/>
      <c r="AEO4" s="27"/>
      <c r="AEP4" s="27"/>
      <c r="AEQ4" s="27"/>
      <c r="AER4" s="27"/>
      <c r="AES4" s="27"/>
      <c r="AET4" s="27"/>
      <c r="AEU4" s="27"/>
      <c r="AEV4" s="27"/>
      <c r="AEW4" s="27"/>
      <c r="AEX4" s="27"/>
      <c r="AEY4" s="27"/>
      <c r="AEZ4" s="27"/>
      <c r="AFA4" s="27"/>
      <c r="AFB4" s="27"/>
      <c r="AFC4" s="27"/>
      <c r="AFD4" s="27"/>
      <c r="AFE4" s="27"/>
      <c r="AFF4" s="27"/>
      <c r="AFG4" s="27"/>
      <c r="AFH4" s="27"/>
      <c r="AFI4" s="27"/>
      <c r="AFJ4" s="27"/>
      <c r="AFK4" s="27"/>
      <c r="AFL4" s="27"/>
      <c r="AFM4" s="27"/>
      <c r="AFN4" s="27"/>
      <c r="AFO4" s="27"/>
      <c r="AFP4" s="27"/>
      <c r="AFQ4" s="27"/>
      <c r="AFR4" s="27"/>
      <c r="AFS4" s="27"/>
      <c r="AFT4" s="27"/>
      <c r="AFU4" s="27"/>
      <c r="AFV4" s="27"/>
      <c r="AFW4" s="27"/>
      <c r="AFX4" s="27"/>
      <c r="AFY4" s="27"/>
      <c r="AFZ4" s="27"/>
      <c r="AGA4" s="27"/>
      <c r="AGB4" s="27"/>
      <c r="AGC4" s="27"/>
      <c r="AGD4" s="27"/>
      <c r="AGE4" s="27"/>
      <c r="AGF4" s="27"/>
      <c r="AGG4" s="27"/>
      <c r="AGH4" s="27"/>
      <c r="AGI4" s="27"/>
      <c r="AGJ4" s="27"/>
      <c r="AGK4" s="27"/>
      <c r="AGL4" s="27"/>
      <c r="AGM4" s="27"/>
      <c r="AGN4" s="27"/>
      <c r="AGO4" s="27"/>
      <c r="AGP4" s="27"/>
      <c r="AGQ4" s="27"/>
      <c r="AGR4" s="27"/>
      <c r="AGS4" s="27"/>
      <c r="AGT4" s="27"/>
      <c r="AGU4" s="27"/>
      <c r="AGV4" s="27"/>
      <c r="AGW4" s="27"/>
      <c r="AGX4" s="27"/>
      <c r="AGY4" s="27"/>
      <c r="AGZ4" s="27"/>
      <c r="AHA4" s="27"/>
      <c r="AHB4" s="27"/>
      <c r="AHC4" s="27"/>
      <c r="AHD4" s="27"/>
      <c r="AHE4" s="27"/>
      <c r="AHF4" s="27"/>
      <c r="AHG4" s="27"/>
      <c r="AHH4" s="27"/>
      <c r="AHI4" s="27"/>
      <c r="AHJ4" s="27"/>
      <c r="AHK4" s="27"/>
      <c r="AHL4" s="27"/>
      <c r="AHM4" s="27"/>
      <c r="AHN4" s="27"/>
      <c r="AHO4" s="27"/>
      <c r="AHP4" s="27"/>
      <c r="AHQ4" s="27"/>
      <c r="AHR4" s="27"/>
      <c r="AHS4" s="27"/>
      <c r="AHT4" s="27"/>
      <c r="AHU4" s="27"/>
      <c r="AHV4" s="27"/>
      <c r="AHW4" s="27"/>
      <c r="AHX4" s="27"/>
      <c r="AHY4" s="27"/>
      <c r="AHZ4" s="27"/>
      <c r="AIA4" s="27"/>
      <c r="AIB4" s="27"/>
      <c r="AIC4" s="27"/>
      <c r="AID4" s="27"/>
      <c r="AIE4" s="27"/>
      <c r="AIF4" s="27"/>
      <c r="AIG4" s="27"/>
      <c r="AIH4" s="27"/>
      <c r="AII4" s="27"/>
      <c r="AIJ4" s="27"/>
      <c r="AIK4" s="27"/>
      <c r="AIL4" s="27"/>
      <c r="AIM4" s="27"/>
      <c r="AIN4" s="27"/>
      <c r="AIO4" s="27"/>
      <c r="AIP4" s="27"/>
      <c r="AIQ4" s="27"/>
      <c r="AIR4" s="27"/>
      <c r="AIS4" s="27"/>
      <c r="AIT4" s="27"/>
      <c r="AIU4" s="27"/>
      <c r="AIV4" s="27"/>
      <c r="AIW4" s="27"/>
      <c r="AIX4" s="27"/>
      <c r="AIY4" s="27"/>
      <c r="AIZ4" s="27"/>
      <c r="AJA4" s="27"/>
      <c r="AJB4" s="27"/>
      <c r="AJC4" s="27"/>
      <c r="AJD4" s="27"/>
      <c r="AJE4" s="27"/>
      <c r="AJF4" s="27"/>
      <c r="AJG4" s="27"/>
      <c r="AJH4" s="27"/>
      <c r="AJI4" s="27"/>
      <c r="AJJ4" s="27"/>
      <c r="AJK4" s="27"/>
      <c r="AJL4" s="27"/>
      <c r="AJM4" s="27"/>
      <c r="AJN4" s="27"/>
      <c r="AJO4" s="27"/>
      <c r="AJP4" s="27"/>
      <c r="AJQ4" s="27"/>
      <c r="AJR4" s="27"/>
      <c r="AJS4" s="27"/>
      <c r="AJT4" s="27"/>
      <c r="AJU4" s="27"/>
      <c r="AJV4" s="27"/>
      <c r="AJW4" s="27"/>
      <c r="AJX4" s="27"/>
      <c r="AJY4" s="27"/>
      <c r="AJZ4" s="27"/>
      <c r="AKA4" s="27"/>
      <c r="AKB4" s="27"/>
      <c r="AKC4" s="27"/>
      <c r="AKD4" s="27"/>
      <c r="AKE4" s="27"/>
      <c r="AKF4" s="27"/>
      <c r="AKG4" s="27"/>
      <c r="AKH4" s="27"/>
      <c r="AKI4" s="27"/>
      <c r="AKJ4" s="27"/>
      <c r="AKK4" s="27"/>
      <c r="AKL4" s="27"/>
      <c r="AKM4" s="27"/>
      <c r="AKN4" s="27"/>
      <c r="AKO4" s="27"/>
      <c r="AKP4" s="27"/>
      <c r="AKQ4" s="27"/>
      <c r="AKR4" s="27"/>
      <c r="AKS4" s="27"/>
      <c r="AKT4" s="27"/>
      <c r="AKU4" s="27"/>
      <c r="AKV4" s="27"/>
      <c r="AKW4" s="27"/>
      <c r="AKX4" s="27"/>
      <c r="AKY4" s="27"/>
      <c r="AKZ4" s="27"/>
      <c r="ALA4" s="27"/>
      <c r="ALB4" s="27"/>
      <c r="ALC4" s="27"/>
      <c r="ALD4" s="27"/>
      <c r="ALE4" s="27"/>
      <c r="ALF4" s="27"/>
      <c r="ALG4" s="27"/>
      <c r="ALH4" s="27"/>
      <c r="ALI4" s="27"/>
      <c r="ALJ4" s="27"/>
      <c r="ALK4" s="27"/>
      <c r="ALL4" s="27"/>
      <c r="ALM4" s="27"/>
      <c r="ALN4" s="27"/>
      <c r="ALO4" s="27"/>
      <c r="ALP4" s="27"/>
      <c r="ALQ4" s="27"/>
      <c r="ALR4" s="27"/>
      <c r="ALS4" s="27"/>
      <c r="ALT4" s="27"/>
      <c r="ALU4" s="27"/>
      <c r="ALV4" s="27"/>
      <c r="ALW4" s="27"/>
      <c r="ALX4" s="27"/>
      <c r="ALY4" s="27"/>
      <c r="ALZ4" s="27"/>
      <c r="AMA4" s="27"/>
      <c r="AMB4" s="27"/>
      <c r="AMC4" s="27"/>
      <c r="AMD4" s="27"/>
      <c r="AME4" s="27"/>
      <c r="AMF4" s="27"/>
      <c r="AMG4" s="27"/>
      <c r="AMH4" s="27"/>
      <c r="AMI4" s="27"/>
      <c r="AMJ4" s="27"/>
    </row>
    <row r="5" spans="1:1024" ht="66" customHeight="1" x14ac:dyDescent="0.25">
      <c r="A5" s="47"/>
      <c r="B5" s="37" t="s">
        <v>54</v>
      </c>
      <c r="C5" s="38"/>
      <c r="D5" s="37" t="s">
        <v>55</v>
      </c>
      <c r="E5" s="60"/>
      <c r="F5" s="60"/>
      <c r="G5" s="60"/>
      <c r="H5" s="38"/>
      <c r="I5" s="37" t="s">
        <v>53</v>
      </c>
      <c r="J5" s="38"/>
      <c r="K5" s="44">
        <v>3808.03</v>
      </c>
      <c r="L5" s="45"/>
      <c r="M5" s="50">
        <f t="shared" ref="M5:M6" si="0">K5/O5</f>
        <v>380.803</v>
      </c>
      <c r="N5" s="51"/>
      <c r="O5" s="18">
        <v>10</v>
      </c>
      <c r="P5" s="18"/>
      <c r="Q5" s="20"/>
    </row>
    <row r="6" spans="1:1024" ht="89.25" customHeight="1" x14ac:dyDescent="0.25">
      <c r="A6" s="47"/>
      <c r="B6" s="37" t="s">
        <v>52</v>
      </c>
      <c r="C6" s="38"/>
      <c r="D6" s="37" t="s">
        <v>57</v>
      </c>
      <c r="E6" s="60"/>
      <c r="F6" s="60"/>
      <c r="G6" s="60"/>
      <c r="H6" s="38"/>
      <c r="I6" s="37" t="s">
        <v>56</v>
      </c>
      <c r="J6" s="38"/>
      <c r="K6" s="44">
        <v>3760</v>
      </c>
      <c r="L6" s="45"/>
      <c r="M6" s="50">
        <f t="shared" si="0"/>
        <v>376</v>
      </c>
      <c r="N6" s="51"/>
      <c r="O6" s="18">
        <v>10</v>
      </c>
      <c r="P6" s="18"/>
      <c r="Q6" s="20"/>
    </row>
    <row r="7" spans="1:1024" ht="27.75" customHeight="1" x14ac:dyDescent="0.25">
      <c r="A7" s="47"/>
      <c r="B7" s="37"/>
      <c r="C7" s="38"/>
      <c r="D7" s="37"/>
      <c r="E7" s="60"/>
      <c r="F7" s="60"/>
      <c r="G7" s="60"/>
      <c r="H7" s="38"/>
      <c r="I7" s="37"/>
      <c r="J7" s="38"/>
      <c r="K7" s="44"/>
      <c r="L7" s="45"/>
      <c r="M7" s="52">
        <f>M4</f>
        <v>376</v>
      </c>
      <c r="N7" s="53"/>
      <c r="O7" s="18"/>
      <c r="P7" s="18"/>
      <c r="Q7" s="20"/>
    </row>
    <row r="8" spans="1:1024" ht="15" customHeight="1" x14ac:dyDescent="0.25">
      <c r="A8" s="68" t="s">
        <v>38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</row>
    <row r="9" spans="1:1024" ht="19.5" customHeight="1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</row>
    <row r="10" spans="1:1024" ht="48.75" customHeight="1" x14ac:dyDescent="0.25">
      <c r="A10" s="70" t="s">
        <v>0</v>
      </c>
      <c r="B10" s="70" t="s">
        <v>7</v>
      </c>
      <c r="C10" s="70" t="s">
        <v>8</v>
      </c>
      <c r="D10" s="70" t="s">
        <v>9</v>
      </c>
      <c r="E10" s="70" t="s">
        <v>6</v>
      </c>
      <c r="F10" s="70" t="s">
        <v>10</v>
      </c>
      <c r="G10" s="76" t="s">
        <v>60</v>
      </c>
      <c r="H10" s="77"/>
      <c r="I10" s="76" t="s">
        <v>62</v>
      </c>
      <c r="J10" s="77"/>
      <c r="K10" s="76" t="s">
        <v>64</v>
      </c>
      <c r="L10" s="77"/>
      <c r="M10" s="72" t="s">
        <v>11</v>
      </c>
      <c r="N10" s="73"/>
      <c r="O10" s="78" t="s">
        <v>12</v>
      </c>
      <c r="P10" s="78" t="s">
        <v>32</v>
      </c>
      <c r="Q10" s="78" t="s">
        <v>33</v>
      </c>
      <c r="R10" s="78" t="s">
        <v>34</v>
      </c>
      <c r="AMG10"/>
      <c r="AMH10"/>
      <c r="AMI10"/>
      <c r="AMJ10"/>
    </row>
    <row r="11" spans="1:1024" ht="111" customHeight="1" x14ac:dyDescent="0.25">
      <c r="A11" s="71"/>
      <c r="B11" s="71"/>
      <c r="C11" s="71"/>
      <c r="D11" s="71"/>
      <c r="E11" s="71"/>
      <c r="F11" s="71"/>
      <c r="G11" s="19" t="s">
        <v>13</v>
      </c>
      <c r="H11" s="19" t="s">
        <v>14</v>
      </c>
      <c r="I11" s="19" t="s">
        <v>13</v>
      </c>
      <c r="J11" s="19" t="s">
        <v>14</v>
      </c>
      <c r="K11" s="19" t="s">
        <v>13</v>
      </c>
      <c r="L11" s="19" t="s">
        <v>14</v>
      </c>
      <c r="M11" s="74"/>
      <c r="N11" s="75"/>
      <c r="O11" s="79"/>
      <c r="P11" s="79" t="s">
        <v>32</v>
      </c>
      <c r="Q11" s="79"/>
      <c r="R11" s="79"/>
      <c r="AME11"/>
      <c r="AMF11"/>
      <c r="AMG11"/>
      <c r="AMH11"/>
      <c r="AMI11"/>
      <c r="AMJ11"/>
    </row>
    <row r="12" spans="1:1024" ht="56.25" customHeight="1" x14ac:dyDescent="0.25">
      <c r="A12" s="15">
        <v>1</v>
      </c>
      <c r="B12" s="15" t="s">
        <v>46</v>
      </c>
      <c r="C12" s="15" t="s">
        <v>47</v>
      </c>
      <c r="D12" s="15" t="s">
        <v>48</v>
      </c>
      <c r="E12" s="15">
        <v>10</v>
      </c>
      <c r="F12" s="15">
        <v>2</v>
      </c>
      <c r="G12" s="17">
        <v>3760</v>
      </c>
      <c r="H12" s="21">
        <f t="shared" ref="H12" si="1">G12/E12</f>
        <v>376</v>
      </c>
      <c r="I12" s="17">
        <v>3760</v>
      </c>
      <c r="J12" s="22">
        <f t="shared" ref="J12" si="2">I12/E12</f>
        <v>376</v>
      </c>
      <c r="K12" s="17">
        <v>3808.03</v>
      </c>
      <c r="L12" s="23">
        <f t="shared" ref="L12" si="3">K12/E12</f>
        <v>380.803</v>
      </c>
      <c r="M12" s="61">
        <f t="shared" ref="M12" si="4">H12</f>
        <v>376</v>
      </c>
      <c r="N12" s="61"/>
      <c r="O12" s="18" t="s">
        <v>49</v>
      </c>
      <c r="P12" s="18" t="s">
        <v>50</v>
      </c>
      <c r="Q12" s="18">
        <v>10</v>
      </c>
      <c r="R12" s="18">
        <f>F12*E12</f>
        <v>20</v>
      </c>
      <c r="AME12"/>
      <c r="AMF12"/>
      <c r="AMG12"/>
      <c r="AMH12"/>
      <c r="AMI12"/>
      <c r="AMJ12"/>
    </row>
    <row r="13" spans="1:1024" ht="20.25" customHeight="1" x14ac:dyDescent="0.25">
      <c r="A13" s="64" t="s">
        <v>61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29"/>
      <c r="Q13" s="11"/>
      <c r="R13" s="12"/>
      <c r="AME13"/>
      <c r="AMF13"/>
      <c r="AMG13"/>
      <c r="AMH13"/>
      <c r="AMI13"/>
      <c r="AMJ13"/>
    </row>
    <row r="14" spans="1:1024" ht="20.25" customHeight="1" x14ac:dyDescent="0.25">
      <c r="A14" s="43" t="s">
        <v>63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11"/>
      <c r="R14" s="12"/>
      <c r="AME14"/>
      <c r="AMF14"/>
      <c r="AMG14"/>
      <c r="AMH14"/>
      <c r="AMI14"/>
      <c r="AMJ14"/>
    </row>
    <row r="15" spans="1:1024" ht="9" customHeight="1" x14ac:dyDescent="0.25">
      <c r="A15" s="62" t="s">
        <v>39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</row>
    <row r="16" spans="1:1024" ht="3" customHeight="1" x14ac:dyDescent="0.25">
      <c r="A16" s="63"/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</row>
    <row r="17" spans="1:1024" ht="134.25" customHeight="1" x14ac:dyDescent="0.25">
      <c r="A17" s="63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</row>
    <row r="18" spans="1:1024" ht="78.75" customHeight="1" x14ac:dyDescent="0.25">
      <c r="A18" s="2" t="s">
        <v>0</v>
      </c>
      <c r="B18" s="3" t="s">
        <v>7</v>
      </c>
      <c r="C18" s="3" t="s">
        <v>8</v>
      </c>
      <c r="D18" s="66" t="s">
        <v>15</v>
      </c>
      <c r="E18" s="66"/>
      <c r="F18" s="66"/>
      <c r="G18" s="66"/>
      <c r="H18" s="2" t="s">
        <v>9</v>
      </c>
      <c r="I18" s="2" t="s">
        <v>35</v>
      </c>
      <c r="J18" s="66" t="s">
        <v>36</v>
      </c>
      <c r="K18" s="66"/>
      <c r="L18" s="2" t="s">
        <v>16</v>
      </c>
      <c r="M18" s="66" t="s">
        <v>17</v>
      </c>
      <c r="N18" s="66"/>
      <c r="AMI18"/>
      <c r="AMJ18"/>
    </row>
    <row r="19" spans="1:1024" ht="64.5" customHeight="1" x14ac:dyDescent="0.25">
      <c r="A19" s="18">
        <f>A12</f>
        <v>1</v>
      </c>
      <c r="B19" s="18" t="str">
        <f>B12</f>
        <v>ВАКЦИНА ДЛЯ ПРОФИЛАКТИКИ КЛЕЩЕВОГО ЭНЦЕФАЛИТА</v>
      </c>
      <c r="C19" s="18" t="str">
        <f>C12</f>
        <v>Суспензия для внутримышечного введения; дозировка:0.25 мл/доза</v>
      </c>
      <c r="D19" s="59" t="s">
        <v>65</v>
      </c>
      <c r="E19" s="59"/>
      <c r="F19" s="59"/>
      <c r="G19" s="59"/>
      <c r="H19" s="18" t="str">
        <f>D12</f>
        <v>доз(а)</v>
      </c>
      <c r="I19" s="30" t="s">
        <v>65</v>
      </c>
      <c r="J19" s="59" t="s">
        <v>65</v>
      </c>
      <c r="K19" s="59"/>
      <c r="L19" s="18" t="s">
        <v>65</v>
      </c>
      <c r="M19" s="67" t="s">
        <v>65</v>
      </c>
      <c r="N19" s="67"/>
      <c r="AMI19"/>
      <c r="AMJ19"/>
    </row>
    <row r="20" spans="1:1024" ht="14.25" customHeight="1" x14ac:dyDescent="0.25"/>
    <row r="21" spans="1:1024" x14ac:dyDescent="0.25">
      <c r="A21" s="42" t="s">
        <v>45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</row>
    <row r="22" spans="1:1024" ht="144.75" customHeight="1" x14ac:dyDescent="0.25">
      <c r="A22" s="4" t="s">
        <v>0</v>
      </c>
      <c r="B22" s="4" t="s">
        <v>7</v>
      </c>
      <c r="C22" s="4" t="s">
        <v>18</v>
      </c>
      <c r="D22" s="31" t="s">
        <v>9</v>
      </c>
      <c r="E22" s="32"/>
      <c r="F22" s="32"/>
      <c r="G22" s="33"/>
      <c r="H22" s="39" t="s">
        <v>20</v>
      </c>
      <c r="I22" s="39"/>
      <c r="J22" s="39" t="s">
        <v>21</v>
      </c>
      <c r="K22" s="39"/>
      <c r="L22" s="4" t="s">
        <v>22</v>
      </c>
      <c r="M22" s="4" t="s">
        <v>43</v>
      </c>
      <c r="N22" s="4" t="s">
        <v>23</v>
      </c>
    </row>
    <row r="23" spans="1:1024" ht="54.75" customHeight="1" x14ac:dyDescent="0.25">
      <c r="A23" s="16">
        <f>A12</f>
        <v>1</v>
      </c>
      <c r="B23" s="16" t="str">
        <f>B12</f>
        <v>ВАКЦИНА ДЛЯ ПРОФИЛАКТИКИ КЛЕЩЕВОГО ЭНЦЕФАЛИТА</v>
      </c>
      <c r="C23" s="16" t="str">
        <f>C12</f>
        <v>Суспензия для внутримышечного введения; дозировка:0.25 мл/доза</v>
      </c>
      <c r="D23" s="34" t="str">
        <f>D12</f>
        <v>доз(а)</v>
      </c>
      <c r="E23" s="35"/>
      <c r="F23" s="35"/>
      <c r="G23" s="36"/>
      <c r="H23" s="41">
        <f>M7</f>
        <v>376</v>
      </c>
      <c r="I23" s="41"/>
      <c r="J23" s="40" t="str">
        <f>M19</f>
        <v>-</v>
      </c>
      <c r="K23" s="40"/>
      <c r="L23" s="24">
        <f>M12</f>
        <v>376</v>
      </c>
      <c r="M23" s="25"/>
      <c r="N23" s="26">
        <f>H23</f>
        <v>376</v>
      </c>
    </row>
    <row r="24" spans="1:1024" x14ac:dyDescent="0.25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</row>
    <row r="25" spans="1:1024" ht="45" customHeight="1" x14ac:dyDescent="0.25">
      <c r="A25" s="91" t="s">
        <v>41</v>
      </c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</row>
    <row r="26" spans="1:1024" x14ac:dyDescent="0.25">
      <c r="A26" s="5"/>
      <c r="B26" s="6" t="s">
        <v>24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024" x14ac:dyDescent="0.25">
      <c r="A27" s="5"/>
      <c r="B27" s="7" t="s">
        <v>25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024" ht="90" customHeight="1" x14ac:dyDescent="0.25">
      <c r="A28" s="92" t="s">
        <v>26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</row>
    <row r="29" spans="1:1024" ht="60.75" customHeight="1" x14ac:dyDescent="0.25">
      <c r="A29" s="4" t="s">
        <v>0</v>
      </c>
      <c r="B29" s="4" t="s">
        <v>7</v>
      </c>
      <c r="C29" s="4" t="s">
        <v>27</v>
      </c>
      <c r="D29" s="39" t="s">
        <v>9</v>
      </c>
      <c r="E29" s="39"/>
      <c r="F29" s="39"/>
      <c r="G29" s="39"/>
      <c r="H29" s="4" t="s">
        <v>31</v>
      </c>
      <c r="I29" s="39" t="s">
        <v>28</v>
      </c>
      <c r="J29" s="39"/>
      <c r="K29" s="39" t="s">
        <v>29</v>
      </c>
      <c r="L29" s="39"/>
      <c r="M29" s="39" t="s">
        <v>30</v>
      </c>
      <c r="N29" s="39"/>
      <c r="O29" s="4" t="s">
        <v>19</v>
      </c>
      <c r="AMJ29"/>
    </row>
    <row r="30" spans="1:1024" ht="60.75" customHeight="1" x14ac:dyDescent="0.25">
      <c r="A30" s="16">
        <f>A12</f>
        <v>1</v>
      </c>
      <c r="B30" s="16" t="str">
        <f>B12</f>
        <v>ВАКЦИНА ДЛЯ ПРОФИЛАКТИКИ КЛЕЩЕВОГО ЭНЦЕФАЛИТА</v>
      </c>
      <c r="C30" s="16" t="str">
        <f>C12</f>
        <v>Суспензия для внутримышечного введения; дозировка:0.25 мл/доза</v>
      </c>
      <c r="D30" s="34" t="str">
        <f>D12</f>
        <v>доз(а)</v>
      </c>
      <c r="E30" s="35"/>
      <c r="F30" s="35"/>
      <c r="G30" s="36"/>
      <c r="H30" s="16">
        <f>R12</f>
        <v>20</v>
      </c>
      <c r="I30" s="94">
        <f>N23</f>
        <v>376</v>
      </c>
      <c r="J30" s="95"/>
      <c r="K30" s="34">
        <v>454.96</v>
      </c>
      <c r="L30" s="36"/>
      <c r="M30" s="93">
        <f t="shared" ref="M30" si="5">K30*H30</f>
        <v>9099.1999999999989</v>
      </c>
      <c r="N30" s="93"/>
      <c r="O30" s="16">
        <f>Q12</f>
        <v>10</v>
      </c>
      <c r="AMJ30"/>
    </row>
    <row r="31" spans="1:1024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88">
        <f>SUM(M30:N30)</f>
        <v>9099.1999999999989</v>
      </c>
      <c r="N31" s="88"/>
      <c r="T31" s="14"/>
    </row>
    <row r="32" spans="1:1024" ht="26.25" customHeight="1" x14ac:dyDescent="0.25">
      <c r="A32" s="13"/>
      <c r="B32" s="89" t="s">
        <v>66</v>
      </c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</row>
    <row r="33" spans="1:36" ht="14.25" customHeight="1" x14ac:dyDescent="0.25">
      <c r="A33" s="13"/>
      <c r="B33" s="86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</row>
    <row r="34" spans="1:36" ht="15" customHeight="1" x14ac:dyDescent="0.25">
      <c r="B34" s="86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 spans="1:36" x14ac:dyDescent="0.25">
      <c r="B35" s="1" t="s">
        <v>44</v>
      </c>
      <c r="C35" s="10"/>
      <c r="P35" s="8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</row>
    <row r="36" spans="1:36" x14ac:dyDescent="0.25">
      <c r="P36" s="8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</row>
    <row r="37" spans="1:36" ht="26.25" customHeight="1" x14ac:dyDescent="0.25">
      <c r="C37" s="10"/>
      <c r="P37" s="8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</row>
    <row r="38" spans="1:36" x14ac:dyDescent="0.25">
      <c r="P38" s="8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</row>
    <row r="39" spans="1:36" x14ac:dyDescent="0.25">
      <c r="P39" s="8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</row>
    <row r="40" spans="1:36" x14ac:dyDescent="0.25">
      <c r="P40" s="8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</row>
    <row r="41" spans="1:36" x14ac:dyDescent="0.25">
      <c r="P41" s="8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</row>
    <row r="42" spans="1:36" x14ac:dyDescent="0.25">
      <c r="P42" s="8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</row>
    <row r="43" spans="1:36" x14ac:dyDescent="0.25">
      <c r="P43" s="8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</row>
    <row r="44" spans="1:36" ht="27" customHeight="1" x14ac:dyDescent="0.25">
      <c r="P44" s="8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</row>
    <row r="45" spans="1:36" x14ac:dyDescent="0.25">
      <c r="P45" s="8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</row>
    <row r="46" spans="1:36" x14ac:dyDescent="0.25">
      <c r="P46" s="8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</row>
    <row r="47" spans="1:36" x14ac:dyDescent="0.25">
      <c r="P47" s="8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</row>
    <row r="48" spans="1:36" ht="27" customHeight="1" x14ac:dyDescent="0.25">
      <c r="P48" s="8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</row>
    <row r="49" spans="16:36" ht="26.25" customHeight="1" x14ac:dyDescent="0.25">
      <c r="P49" s="8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</row>
    <row r="50" spans="16:36" ht="23.25" customHeight="1" x14ac:dyDescent="0.25">
      <c r="P50" s="8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</row>
    <row r="51" spans="16:36" x14ac:dyDescent="0.25">
      <c r="P51" s="8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</row>
    <row r="52" spans="16:36" x14ac:dyDescent="0.25">
      <c r="P52" s="8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</row>
  </sheetData>
  <mergeCells count="75">
    <mergeCell ref="B34:O34"/>
    <mergeCell ref="M31:N31"/>
    <mergeCell ref="B32:O32"/>
    <mergeCell ref="K29:L29"/>
    <mergeCell ref="A24:N24"/>
    <mergeCell ref="A25:N25"/>
    <mergeCell ref="A28:N28"/>
    <mergeCell ref="M29:N29"/>
    <mergeCell ref="I29:J29"/>
    <mergeCell ref="B33:O33"/>
    <mergeCell ref="D30:G30"/>
    <mergeCell ref="D29:G29"/>
    <mergeCell ref="M30:N30"/>
    <mergeCell ref="K30:L30"/>
    <mergeCell ref="I30:J30"/>
    <mergeCell ref="A1:O1"/>
    <mergeCell ref="A2:O2"/>
    <mergeCell ref="B3:C3"/>
    <mergeCell ref="D3:H3"/>
    <mergeCell ref="I3:J3"/>
    <mergeCell ref="K3:L3"/>
    <mergeCell ref="M3:N3"/>
    <mergeCell ref="A10:A11"/>
    <mergeCell ref="K10:L10"/>
    <mergeCell ref="I10:J10"/>
    <mergeCell ref="R10:R11"/>
    <mergeCell ref="P10:P11"/>
    <mergeCell ref="O10:O11"/>
    <mergeCell ref="G10:H10"/>
    <mergeCell ref="D10:D11"/>
    <mergeCell ref="E10:E11"/>
    <mergeCell ref="F10:F11"/>
    <mergeCell ref="Q10:Q11"/>
    <mergeCell ref="D19:G19"/>
    <mergeCell ref="D5:H5"/>
    <mergeCell ref="D6:H6"/>
    <mergeCell ref="D7:H7"/>
    <mergeCell ref="M12:N12"/>
    <mergeCell ref="A15:N17"/>
    <mergeCell ref="A13:O13"/>
    <mergeCell ref="D18:G18"/>
    <mergeCell ref="J18:K18"/>
    <mergeCell ref="M18:N18"/>
    <mergeCell ref="J19:K19"/>
    <mergeCell ref="M19:N19"/>
    <mergeCell ref="A8:N9"/>
    <mergeCell ref="B10:B11"/>
    <mergeCell ref="C10:C11"/>
    <mergeCell ref="M10:N11"/>
    <mergeCell ref="M5:N5"/>
    <mergeCell ref="M6:N6"/>
    <mergeCell ref="M7:N7"/>
    <mergeCell ref="B4:C4"/>
    <mergeCell ref="B5:C5"/>
    <mergeCell ref="B6:C6"/>
    <mergeCell ref="B7:C7"/>
    <mergeCell ref="I4:J4"/>
    <mergeCell ref="D4:H4"/>
    <mergeCell ref="K4:L4"/>
    <mergeCell ref="D22:G22"/>
    <mergeCell ref="D23:G23"/>
    <mergeCell ref="I5:J5"/>
    <mergeCell ref="I6:J6"/>
    <mergeCell ref="I7:J7"/>
    <mergeCell ref="J22:K22"/>
    <mergeCell ref="J23:K23"/>
    <mergeCell ref="H23:I23"/>
    <mergeCell ref="H22:I22"/>
    <mergeCell ref="A21:N21"/>
    <mergeCell ref="A14:P14"/>
    <mergeCell ref="K5:L5"/>
    <mergeCell ref="K6:L6"/>
    <mergeCell ref="K7:L7"/>
    <mergeCell ref="A4:A7"/>
    <mergeCell ref="M4:N4"/>
  </mergeCells>
  <hyperlinks>
    <hyperlink ref="A13" r:id="rId1" display="https://zakupki.gov.ru/epz/contract/contractCard/payment-info-and-target-of-order.html?reestrNumber=2780109046426000094" xr:uid="{6B959B48-0720-4333-9F86-892C4B357A64}"/>
  </hyperlink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Марианна Викторовна Арканова</cp:lastModifiedBy>
  <cp:revision>29</cp:revision>
  <cp:lastPrinted>2025-03-19T09:09:50Z</cp:lastPrinted>
  <dcterms:created xsi:type="dcterms:W3CDTF">2006-09-16T00:00:00Z</dcterms:created>
  <dcterms:modified xsi:type="dcterms:W3CDTF">2026-07-06T08:34:47Z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