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675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N17" i="1" l="1"/>
  <c r="N11" i="1"/>
  <c r="H15" i="1" l="1"/>
  <c r="L13" i="1"/>
  <c r="M13" i="1" s="1"/>
  <c r="L14" i="1"/>
  <c r="L15" i="1"/>
  <c r="K13" i="1"/>
  <c r="K14" i="1"/>
  <c r="K15" i="1"/>
  <c r="H13" i="1"/>
  <c r="H14" i="1"/>
  <c r="N14" i="1" s="1"/>
  <c r="M15" i="1" l="1"/>
  <c r="M14" i="1"/>
  <c r="H10" i="1"/>
  <c r="N10" i="1" s="1"/>
  <c r="H11" i="1"/>
  <c r="H12" i="1"/>
  <c r="H16" i="1"/>
  <c r="K10" i="1"/>
  <c r="K11" i="1"/>
  <c r="K12" i="1"/>
  <c r="K16" i="1"/>
  <c r="L10" i="1"/>
  <c r="L11" i="1"/>
  <c r="L12" i="1"/>
  <c r="M12" i="1" s="1"/>
  <c r="L16" i="1"/>
  <c r="M16" i="1" l="1"/>
  <c r="M10" i="1"/>
  <c r="M11" i="1"/>
</calcChain>
</file>

<file path=xl/sharedStrings.xml><?xml version="1.0" encoding="utf-8"?>
<sst xmlns="http://schemas.openxmlformats.org/spreadsheetml/2006/main" count="32" uniqueCount="32">
  <si>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</si>
  <si>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</si>
  <si>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</si>
  <si>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</si>
  <si>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</si>
  <si>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</si>
  <si>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</si>
  <si>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</si>
  <si>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</si>
  <si>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</si>
  <si>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</si>
  <si>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</si>
  <si>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</si>
  <si>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</si>
  <si>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</si>
  <si>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</si>
  <si>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</si>
  <si>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</si>
  <si>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</si>
  <si>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</si>
  <si>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</si>
  <si>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</si>
  <si>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Ответы на запрос получены от 3 исполнителей.</t>
  </si>
  <si>
    <t>v - кол-во (объем) закупаемого товара (работы, услуги), шт.</t>
  </si>
  <si>
    <t>Исполнитель: Бойцов И.П.</t>
  </si>
  <si>
    <t>Стиральный порошок для всех типов стирки 9 кг, УШАСТЫЙ НЯНЬ</t>
  </si>
  <si>
    <t xml:space="preserve">Соль для смягчения воды и удаления накипи в посудомоечных машинах 1,5 кг FINISH </t>
  </si>
  <si>
    <t>Таблетки для посудомоечных машин 100 штук, DIWASH</t>
  </si>
  <si>
    <t xml:space="preserve">Средство для уборки сантехники и туалета 850 мл, АДРИЛАН </t>
  </si>
  <si>
    <t>Ополаскиватель для посудомоечных машин 5 кг, LAIMA PROFESSIONAL</t>
  </si>
  <si>
    <t>Средство дезинфицирующее Таблетки хлорные 300 штук, 1 кг, банка, ЛАЙМАДЕЗ, 607913</t>
  </si>
  <si>
    <t>Полотенца универсальные в рулоне 150 шт., 20х17 см, вискоза (спанлейс) 35 г/м2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</si>
</sst>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left" vertical="center" wrapText="1"/>
    </xf>
    <xf numFmtId="2" fontId="0" fillId="0" borderId="0" xfId="0" applyNumberFormat="1"/>
    <xf numFmtId="4" fontId="7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0" fillId="2" borderId="0" xfId="0" applyFill="1"/>
    <xf numFmtId="0" fontId="6" fillId="2" borderId="1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2" fontId="6" fillId="2" borderId="1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5</xdr:row>
      <xdr:rowOff>0</xdr:rowOff>
    </xdr:from>
    <xdr:to>
      <xdr:col>13</xdr:col>
      <xdr:colOff>609600</xdr:colOff>
      <xdr:row>5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7</xdr:row>
      <xdr:rowOff>457200</xdr:rowOff>
    </xdr:from>
    <xdr:to>
      <xdr:col>7</xdr:col>
      <xdr:colOff>739140</xdr:colOff>
      <xdr:row>7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7</xdr:row>
      <xdr:rowOff>259080</xdr:rowOff>
    </xdr:from>
    <xdr:to>
      <xdr:col>13</xdr:col>
      <xdr:colOff>1188720</xdr:colOff>
      <xdr:row>7</xdr:row>
      <xdr:rowOff>640080</xdr:rowOff>
    </xdr:to>
    <xdr:pic>
      <xdr:nvPicPr>
        <xdr:cNvPr id="1033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599420" y="2369820"/>
          <a:ext cx="111252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7</xdr:row>
      <xdr:rowOff>762000</xdr:rowOff>
    </xdr:from>
    <xdr:to>
      <xdr:col>11</xdr:col>
      <xdr:colOff>624840</xdr:colOff>
      <xdr:row>7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99060</xdr:colOff>
      <xdr:row>7</xdr:row>
      <xdr:rowOff>754380</xdr:rowOff>
    </xdr:from>
    <xdr:to>
      <xdr:col>12</xdr:col>
      <xdr:colOff>975360</xdr:colOff>
      <xdr:row>7</xdr:row>
      <xdr:rowOff>1181100</xdr:rowOff>
    </xdr:to>
    <xdr:pic>
      <xdr:nvPicPr>
        <xdr:cNvPr id="1035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486900" y="2865120"/>
          <a:ext cx="876300" cy="42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8</xdr:row>
      <xdr:rowOff>198120</xdr:rowOff>
    </xdr:from>
    <xdr:to>
      <xdr:col>10</xdr:col>
      <xdr:colOff>556260</xdr:colOff>
      <xdr:row>8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91440</xdr:colOff>
      <xdr:row>6</xdr:row>
      <xdr:rowOff>83820</xdr:rowOff>
    </xdr:from>
    <xdr:to>
      <xdr:col>13</xdr:col>
      <xdr:colOff>556260</xdr:colOff>
      <xdr:row>6</xdr:row>
      <xdr:rowOff>388620</xdr:rowOff>
    </xdr:to>
    <xdr:pic>
      <xdr:nvPicPr>
        <xdr:cNvPr id="103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14660" y="17983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16</xdr:row>
      <xdr:rowOff>45720</xdr:rowOff>
    </xdr:from>
    <xdr:to>
      <xdr:col>12</xdr:col>
      <xdr:colOff>777240</xdr:colOff>
      <xdr:row>16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tabSelected="1" topLeftCell="A8" zoomScaleNormal="100" workbookViewId="0">
      <selection activeCell="O16" sqref="O16"/>
    </sheetView>
  </sheetViews>
  <sheetFormatPr defaultRowHeight="14.4" x14ac:dyDescent="0.3"/>
  <cols>
    <col min="1" max="1" width="10.21875" customWidth="1"/>
    <col min="2" max="2" width="37.21875" style="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9" max="9" width="8.77734375" style="3"/>
    <col min="11" max="11" width="11.5546875" customWidth="1"/>
    <col min="12" max="12" width="10.21875" customWidth="1"/>
    <col min="13" max="13" width="16.5546875" customWidth="1"/>
    <col min="14" max="14" width="22" style="25" customWidth="1"/>
  </cols>
  <sheetData>
    <row r="1" spans="1:15" x14ac:dyDescent="0.3">
      <c r="L1" s="34"/>
      <c r="M1" s="34"/>
      <c r="N1" s="34"/>
    </row>
    <row r="2" spans="1:15" ht="32.25" customHeight="1" x14ac:dyDescent="0.3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5" ht="45.75" customHeight="1" x14ac:dyDescent="0.3">
      <c r="A3" s="36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5" ht="39" customHeight="1" x14ac:dyDescent="0.3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5" ht="15.6" x14ac:dyDescent="0.3">
      <c r="A5" s="33" t="s">
        <v>22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7" spans="1:15" ht="50.25" customHeight="1" x14ac:dyDescent="0.3">
      <c r="A7" s="40" t="s">
        <v>3</v>
      </c>
      <c r="B7" s="40" t="s">
        <v>4</v>
      </c>
      <c r="C7" s="43" t="s">
        <v>5</v>
      </c>
      <c r="D7" s="44"/>
      <c r="E7" s="44"/>
      <c r="F7" s="44"/>
      <c r="G7" s="44"/>
      <c r="H7" s="45"/>
      <c r="I7" s="40" t="s">
        <v>23</v>
      </c>
      <c r="J7" s="40" t="s">
        <v>6</v>
      </c>
      <c r="K7" s="47" t="s">
        <v>7</v>
      </c>
      <c r="L7" s="47"/>
      <c r="M7" s="47"/>
      <c r="N7" s="11" t="s">
        <v>21</v>
      </c>
    </row>
    <row r="8" spans="1:15" ht="106.2" customHeight="1" x14ac:dyDescent="0.3">
      <c r="A8" s="41"/>
      <c r="B8" s="42"/>
      <c r="C8" s="12" t="s">
        <v>8</v>
      </c>
      <c r="D8" s="12" t="s">
        <v>9</v>
      </c>
      <c r="E8" s="12" t="s">
        <v>10</v>
      </c>
      <c r="F8" s="12" t="s">
        <v>11</v>
      </c>
      <c r="G8" s="12" t="s">
        <v>12</v>
      </c>
      <c r="H8" s="13"/>
      <c r="I8" s="46"/>
      <c r="J8" s="46"/>
      <c r="K8" s="14" t="s">
        <v>13</v>
      </c>
      <c r="L8" s="15" t="s">
        <v>14</v>
      </c>
      <c r="M8" s="15" t="s">
        <v>20</v>
      </c>
      <c r="N8" s="16"/>
    </row>
    <row r="9" spans="1:15" ht="55.2" x14ac:dyDescent="0.3">
      <c r="A9" s="17">
        <v>1</v>
      </c>
      <c r="B9" s="18">
        <v>2</v>
      </c>
      <c r="C9" s="17">
        <v>3</v>
      </c>
      <c r="D9" s="17">
        <v>4</v>
      </c>
      <c r="E9" s="17">
        <v>5</v>
      </c>
      <c r="F9" s="17">
        <v>6</v>
      </c>
      <c r="G9" s="17">
        <v>7</v>
      </c>
      <c r="H9" s="17" t="s">
        <v>15</v>
      </c>
      <c r="I9" s="17">
        <v>9</v>
      </c>
      <c r="J9" s="17" t="s">
        <v>16</v>
      </c>
      <c r="K9" s="17" t="s">
        <v>17</v>
      </c>
      <c r="L9" s="17">
        <v>12</v>
      </c>
      <c r="M9" s="17">
        <v>13</v>
      </c>
      <c r="N9" s="17" t="s">
        <v>18</v>
      </c>
    </row>
    <row r="10" spans="1:15" ht="27.6" x14ac:dyDescent="0.3">
      <c r="A10" s="19">
        <v>1</v>
      </c>
      <c r="B10" s="28" t="s">
        <v>25</v>
      </c>
      <c r="C10" s="31">
        <v>2315.2600000000002</v>
      </c>
      <c r="D10" s="31">
        <v>2030.92</v>
      </c>
      <c r="E10" s="32">
        <v>2132.4699999999998</v>
      </c>
      <c r="F10" s="17"/>
      <c r="G10" s="17"/>
      <c r="H10" s="27">
        <f t="shared" ref="H10:H16" si="0">C10+D10+E10+F10+G10</f>
        <v>6478.65</v>
      </c>
      <c r="I10" s="17">
        <v>3</v>
      </c>
      <c r="J10" s="17">
        <v>3</v>
      </c>
      <c r="K10" s="10">
        <f t="shared" ref="K10:K16" si="1">AVERAGE(C10:G10)</f>
        <v>2159.5499999999997</v>
      </c>
      <c r="L10" s="10">
        <f t="shared" ref="L10:L16" si="2">STDEV(C10:G10)</f>
        <v>144.09130334617711</v>
      </c>
      <c r="M10" s="20">
        <f t="shared" ref="M10:M16" si="3">L10/K10</f>
        <v>6.6722837325450729E-2</v>
      </c>
      <c r="N10" s="10">
        <f t="shared" ref="N10:N16" si="4">ROUND(H10*I10/J10/1,2)</f>
        <v>6478.65</v>
      </c>
    </row>
    <row r="11" spans="1:15" ht="41.4" x14ac:dyDescent="0.3">
      <c r="A11" s="19">
        <v>2</v>
      </c>
      <c r="B11" s="28" t="s">
        <v>26</v>
      </c>
      <c r="C11" s="31">
        <v>381.75</v>
      </c>
      <c r="D11" s="31">
        <v>334.87</v>
      </c>
      <c r="E11" s="32">
        <v>351.62</v>
      </c>
      <c r="F11" s="17"/>
      <c r="G11" s="17"/>
      <c r="H11" s="27">
        <f t="shared" si="0"/>
        <v>1068.24</v>
      </c>
      <c r="I11" s="17">
        <v>10</v>
      </c>
      <c r="J11" s="17">
        <v>3</v>
      </c>
      <c r="K11" s="10">
        <f t="shared" si="1"/>
        <v>356.08</v>
      </c>
      <c r="L11" s="10">
        <f t="shared" si="2"/>
        <v>23.756100269194015</v>
      </c>
      <c r="M11" s="20">
        <f t="shared" si="3"/>
        <v>6.6715626458082503E-2</v>
      </c>
      <c r="N11" s="10">
        <f t="shared" si="4"/>
        <v>3560.8</v>
      </c>
    </row>
    <row r="12" spans="1:15" ht="27.6" x14ac:dyDescent="0.3">
      <c r="A12" s="19">
        <v>3</v>
      </c>
      <c r="B12" s="28" t="s">
        <v>27</v>
      </c>
      <c r="C12" s="31">
        <v>761.19</v>
      </c>
      <c r="D12" s="31">
        <v>667.71</v>
      </c>
      <c r="E12" s="32">
        <v>701.09</v>
      </c>
      <c r="F12" s="17"/>
      <c r="G12" s="17"/>
      <c r="H12" s="27">
        <f t="shared" si="0"/>
        <v>2129.9900000000002</v>
      </c>
      <c r="I12" s="17">
        <v>35</v>
      </c>
      <c r="J12" s="17">
        <v>3</v>
      </c>
      <c r="K12" s="10">
        <f t="shared" si="1"/>
        <v>709.99666666666678</v>
      </c>
      <c r="L12" s="10">
        <f t="shared" si="2"/>
        <v>47.372187339549086</v>
      </c>
      <c r="M12" s="20">
        <f t="shared" si="3"/>
        <v>6.6721703866519197E-2</v>
      </c>
      <c r="N12" s="10">
        <v>24850</v>
      </c>
    </row>
    <row r="13" spans="1:15" ht="27.6" x14ac:dyDescent="0.3">
      <c r="A13" s="19">
        <v>4</v>
      </c>
      <c r="B13" s="28" t="s">
        <v>28</v>
      </c>
      <c r="C13" s="31">
        <v>221.92</v>
      </c>
      <c r="D13" s="31">
        <v>194.66</v>
      </c>
      <c r="E13" s="32">
        <v>204.393</v>
      </c>
      <c r="F13" s="17"/>
      <c r="G13" s="17"/>
      <c r="H13" s="29">
        <f t="shared" si="0"/>
        <v>620.97299999999996</v>
      </c>
      <c r="I13" s="17">
        <v>40</v>
      </c>
      <c r="J13" s="17">
        <v>3</v>
      </c>
      <c r="K13" s="10">
        <f t="shared" si="1"/>
        <v>206.99099999999999</v>
      </c>
      <c r="L13" s="10">
        <f t="shared" si="2"/>
        <v>13.814452685502957</v>
      </c>
      <c r="M13" s="20">
        <f t="shared" si="3"/>
        <v>6.6739388115922713E-2</v>
      </c>
      <c r="N13" s="10">
        <v>8279.6</v>
      </c>
    </row>
    <row r="14" spans="1:15" ht="27.6" x14ac:dyDescent="0.3">
      <c r="A14" s="19">
        <v>5</v>
      </c>
      <c r="B14" s="28" t="s">
        <v>29</v>
      </c>
      <c r="C14" s="31">
        <v>563.27</v>
      </c>
      <c r="D14" s="31">
        <v>494.1</v>
      </c>
      <c r="E14" s="32">
        <v>518.79999999999995</v>
      </c>
      <c r="F14" s="17"/>
      <c r="G14" s="17"/>
      <c r="H14" s="29">
        <f t="shared" si="0"/>
        <v>1576.1699999999998</v>
      </c>
      <c r="I14" s="17">
        <v>10</v>
      </c>
      <c r="J14" s="17">
        <v>3</v>
      </c>
      <c r="K14" s="10">
        <f t="shared" si="1"/>
        <v>525.39</v>
      </c>
      <c r="L14" s="10">
        <f t="shared" si="2"/>
        <v>35.052721720288694</v>
      </c>
      <c r="M14" s="20">
        <f t="shared" si="3"/>
        <v>6.6717527399243789E-2</v>
      </c>
      <c r="N14" s="10">
        <f t="shared" si="4"/>
        <v>5253.9</v>
      </c>
    </row>
    <row r="15" spans="1:15" ht="27.6" x14ac:dyDescent="0.3">
      <c r="A15" s="19">
        <v>6</v>
      </c>
      <c r="B15" s="28" t="s">
        <v>31</v>
      </c>
      <c r="C15" s="31">
        <v>263.95</v>
      </c>
      <c r="D15" s="31">
        <v>231.53</v>
      </c>
      <c r="E15" s="32">
        <v>243.11</v>
      </c>
      <c r="F15" s="17"/>
      <c r="G15" s="17"/>
      <c r="H15" s="29">
        <f>C15+D15+E15+F15</f>
        <v>738.59</v>
      </c>
      <c r="I15" s="17">
        <v>25</v>
      </c>
      <c r="J15" s="17">
        <v>3</v>
      </c>
      <c r="K15" s="10">
        <f t="shared" si="1"/>
        <v>246.19666666666669</v>
      </c>
      <c r="L15" s="10">
        <f t="shared" si="2"/>
        <v>16.42892976834867</v>
      </c>
      <c r="M15" s="20">
        <f t="shared" si="3"/>
        <v>6.6730918784502907E-2</v>
      </c>
      <c r="N15" s="10">
        <v>6155</v>
      </c>
      <c r="O15" s="48"/>
    </row>
    <row r="16" spans="1:15" ht="41.4" x14ac:dyDescent="0.3">
      <c r="A16" s="19">
        <v>7</v>
      </c>
      <c r="B16" s="30" t="s">
        <v>30</v>
      </c>
      <c r="C16" s="31">
        <v>529.54999999999995</v>
      </c>
      <c r="D16" s="31">
        <v>464.52</v>
      </c>
      <c r="E16" s="32">
        <v>487.74599999999998</v>
      </c>
      <c r="F16" s="17"/>
      <c r="G16" s="17"/>
      <c r="H16" s="27">
        <f t="shared" si="0"/>
        <v>1481.8159999999998</v>
      </c>
      <c r="I16" s="17">
        <v>15</v>
      </c>
      <c r="J16" s="26">
        <v>3</v>
      </c>
      <c r="K16" s="10">
        <f t="shared" si="1"/>
        <v>493.93866666666662</v>
      </c>
      <c r="L16" s="10">
        <f t="shared" si="2"/>
        <v>32.954317855682163</v>
      </c>
      <c r="M16" s="20">
        <f t="shared" si="3"/>
        <v>6.6717428862319281E-2</v>
      </c>
      <c r="N16" s="10">
        <v>7409.1</v>
      </c>
    </row>
    <row r="17" spans="1:14" ht="30" customHeight="1" x14ac:dyDescent="0.3">
      <c r="A17" s="37" t="s">
        <v>19</v>
      </c>
      <c r="B17" s="38"/>
      <c r="C17" s="39"/>
      <c r="D17" s="39"/>
      <c r="E17" s="39"/>
      <c r="F17" s="39"/>
      <c r="G17" s="39"/>
      <c r="H17" s="39"/>
      <c r="I17" s="38"/>
      <c r="J17" s="39"/>
      <c r="K17" s="39"/>
      <c r="L17" s="39"/>
      <c r="M17" s="21"/>
      <c r="N17" s="22">
        <f>SUM(N10:N16)</f>
        <v>61987.049999999996</v>
      </c>
    </row>
    <row r="18" spans="1:14" ht="10.5" customHeight="1" x14ac:dyDescent="0.3">
      <c r="A18" s="1"/>
      <c r="B18" s="4"/>
      <c r="C18" s="1"/>
      <c r="D18" s="1"/>
      <c r="E18" s="1"/>
      <c r="F18" s="1"/>
      <c r="G18" s="1"/>
      <c r="H18" s="1"/>
      <c r="I18" s="4"/>
      <c r="J18" s="1"/>
      <c r="K18" s="2"/>
      <c r="L18" s="1"/>
      <c r="M18" s="1"/>
      <c r="N18" s="23"/>
    </row>
    <row r="19" spans="1:14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24"/>
    </row>
    <row r="20" spans="1:14" x14ac:dyDescent="0.3">
      <c r="A20" s="6" t="s">
        <v>24</v>
      </c>
      <c r="B20" s="7"/>
    </row>
    <row r="21" spans="1:14" x14ac:dyDescent="0.3">
      <c r="A21" s="6"/>
      <c r="B21" s="7"/>
      <c r="M21" s="9"/>
    </row>
  </sheetData>
  <mergeCells count="12">
    <mergeCell ref="A17:L17"/>
    <mergeCell ref="A7:A8"/>
    <mergeCell ref="B7:B8"/>
    <mergeCell ref="C7:H7"/>
    <mergeCell ref="I7:I8"/>
    <mergeCell ref="J7:J8"/>
    <mergeCell ref="K7:M7"/>
    <mergeCell ref="A5:N5"/>
    <mergeCell ref="L1:N1"/>
    <mergeCell ref="A2:N2"/>
    <mergeCell ref="A3:N3"/>
    <mergeCell ref="A4:N4"/>
  </mergeCells>
  <phoneticPr fontId="0" type="noConversion"/>
  <pageMargins left="0.70866141732283472" right="0.70866141732283472" top="0.55118110236220474" bottom="0.55118110236220474" header="0" footer="0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D8" sqref="D8"/>
    </sheetView>
  </sheetViews>
  <sheetFormatPr defaultRowHeight="14.4" x14ac:dyDescent="0.3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Детский сад № 104</cp:lastModifiedBy>
  <cp:lastPrinted>2026-07-06T11:21:52Z</cp:lastPrinted>
  <dcterms:created xsi:type="dcterms:W3CDTF">2016-09-26T13:34:20Z</dcterms:created>
  <dcterms:modified xsi:type="dcterms:W3CDTF">2026-07-06T11:59:47Z</dcterms:modified>
</cp:coreProperties>
</file>