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Х\71\2026\ПУБЛИЧКИ\АКБ ПС\"/>
    </mc:Choice>
  </mc:AlternateContent>
  <bookViews>
    <workbookView xWindow="-120" yWindow="-120" windowWidth="25440" windowHeight="15390"/>
  </bookViews>
  <sheets>
    <sheet name="Лист 1" sheetId="9" r:id="rId1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9" l="1"/>
  <c r="N7" i="9" s="1"/>
  <c r="N9" i="9" s="1"/>
  <c r="G7" i="9" l="1"/>
  <c r="J7" i="9"/>
  <c r="K7" i="9"/>
  <c r="L7" i="9" l="1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<sst xmlns="http://schemas.openxmlformats.org/spreadsheetml/2006/main" count="27" uniqueCount="27">
  <si>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</si>
  <si>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</si>
  <si>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</si>
  <si>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</si>
  <si>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</si>
  <si>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</si>
  <si>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</si>
  <si>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</si>
  <si>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</si>
  <si>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,</t>
  </si>
  <si>
    <t>средняя цена</t>
  </si>
  <si>
    <t>10= кол-во ответов ИЦИ</t>
  </si>
  <si>
    <t>Ед. изм.</t>
  </si>
  <si>
    <t>2.1.</t>
  </si>
  <si>
    <t>v - кол-во (объем) закупаемого товара (работы, услуги), ед. изм.</t>
  </si>
  <si>
    <t>11=         /10</t>
  </si>
  <si>
    <t xml:space="preserve">     Обоснованной признается закупка, осуществляемая в соответствии с положениями статей 19 и 22 Закона.
     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
     В целях получения ценовой информации в отношении товара, работы, услуги для определения НМЦК направлены запросы в адрес пяти потенциальных поставщиков (исполнителей), обладающих опытом оказания соответствующих услуг, поставки соответствующих товаров, информация о которых имеется в свободном доступе.
     Получено 3 (три) ценовых предложения на запросы заказчика.
     Коэффициент вариации цены составляет менее 33%. Совокупность значений, используемых в расчете, считается однородной.
     Валюта, используемая для формирования цены контракта и расчетов с исполнителем – рубль Российской Федерации.</t>
  </si>
  <si>
    <t>8=3+4+5</t>
  </si>
  <si>
    <t>Наименование услуги</t>
  </si>
  <si>
    <t>15=9*14</t>
  </si>
  <si>
    <t>Цена, принимаемая к расчету</t>
  </si>
  <si>
    <t>Расчет начальной (максимальной) цены контракта</t>
  </si>
  <si>
    <t>шт</t>
  </si>
  <si>
    <t>Аккумуляторная батарея Delta DT
1207 (12V / 7.2Ah)</t>
  </si>
  <si>
    <t>ИЦИ №1
вх. от 26.06.2026№ 49</t>
  </si>
  <si>
    <t>ИЦИ №2
вх. от 26.06.2026№ 50</t>
  </si>
  <si>
    <t>ИЦИ №3
вх. от 26.06.2026№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</si>
</sst>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10" fontId="7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10" fontId="11" fillId="4" borderId="1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4" fontId="18" fillId="3" borderId="5" xfId="0" applyNumberFormat="1" applyFont="1" applyFill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8" fillId="0" borderId="6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FF"/>
      <color rgb="FFFF3399"/>
      <color rgb="FFA808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171450</xdr:colOff>
      <xdr:row>4</xdr:row>
      <xdr:rowOff>323850</xdr:rowOff>
    </xdr:from>
    <xdr:to>
      <xdr:col>6</xdr:col>
      <xdr:colOff>619125</xdr:colOff>
      <xdr:row>4</xdr:row>
      <xdr:rowOff>657225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14859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4</xdr:row>
      <xdr:rowOff>133350</xdr:rowOff>
    </xdr:from>
    <xdr:to>
      <xdr:col>13</xdr:col>
      <xdr:colOff>1047750</xdr:colOff>
      <xdr:row>4</xdr:row>
      <xdr:rowOff>485775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686925" y="40576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609600</xdr:rowOff>
    </xdr:from>
    <xdr:to>
      <xdr:col>10</xdr:col>
      <xdr:colOff>866775</xdr:colOff>
      <xdr:row>4</xdr:row>
      <xdr:rowOff>1038225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17716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771525</xdr:rowOff>
    </xdr:from>
    <xdr:to>
      <xdr:col>11</xdr:col>
      <xdr:colOff>704850</xdr:colOff>
      <xdr:row>4</xdr:row>
      <xdr:rowOff>1095375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235640</xdr:colOff>
      <xdr:row>5</xdr:row>
      <xdr:rowOff>212034</xdr:rowOff>
    </xdr:from>
    <xdr:to>
      <xdr:col>9</xdr:col>
      <xdr:colOff>502340</xdr:colOff>
      <xdr:row>5</xdr:row>
      <xdr:rowOff>412059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28597" y="57199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3</xdr:row>
      <xdr:rowOff>238125</xdr:rowOff>
    </xdr:from>
    <xdr:to>
      <xdr:col>13</xdr:col>
      <xdr:colOff>647700</xdr:colOff>
      <xdr:row>3</xdr:row>
      <xdr:rowOff>571500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2492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64190</xdr:colOff>
      <xdr:row>8</xdr:row>
      <xdr:rowOff>38101</xdr:rowOff>
    </xdr:from>
    <xdr:to>
      <xdr:col>12</xdr:col>
      <xdr:colOff>616640</xdr:colOff>
      <xdr:row>8</xdr:row>
      <xdr:rowOff>260488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36765" y="9048751"/>
          <a:ext cx="552450" cy="222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3"/>
  <sheetViews>
    <sheetView tabSelected="1" zoomScaleNormal="100" workbookViewId="0">
      <selection activeCell="F7" sqref="F7"/>
    </sheetView>
  </sheetViews>
  <sheetFormatPr defaultRowHeight="15" x14ac:dyDescent="0.25"/>
  <cols>
    <col min="1" max="1" width="3.5703125" customWidth="1"/>
    <col min="2" max="2" width="29.28515625" customWidth="1"/>
    <col min="3" max="3" width="7.7109375" customWidth="1"/>
    <col min="4" max="4" width="10.42578125" customWidth="1"/>
    <col min="5" max="6" width="10.28515625" customWidth="1"/>
    <col min="7" max="7" width="12.140625" customWidth="1"/>
    <col min="8" max="8" width="8.42578125" customWidth="1"/>
    <col min="9" max="9" width="10" customWidth="1"/>
    <col min="10" max="10" width="11" customWidth="1"/>
    <col min="11" max="11" width="13.140625" customWidth="1"/>
    <col min="12" max="13" width="11.28515625" customWidth="1"/>
    <col min="14" max="14" width="16.140625" customWidth="1"/>
  </cols>
  <sheetData>
    <row r="1" spans="1:14" ht="21" customHeight="1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201.75" hidden="1" customHeight="1" x14ac:dyDescent="0.25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ht="12.75" customHeight="1" x14ac:dyDescent="0.25">
      <c r="A3" s="45"/>
      <c r="B3" s="45"/>
      <c r="C3" s="45"/>
      <c r="D3" s="45"/>
      <c r="E3" s="45"/>
      <c r="F3" s="45"/>
      <c r="G3" s="45"/>
      <c r="H3" s="1"/>
      <c r="I3" s="1"/>
      <c r="J3" s="2"/>
      <c r="K3" s="1"/>
      <c r="L3" s="1"/>
      <c r="M3" s="1"/>
      <c r="N3" s="2"/>
    </row>
    <row r="4" spans="1:14" ht="57.75" customHeight="1" x14ac:dyDescent="0.25">
      <c r="A4" s="37" t="s">
        <v>0</v>
      </c>
      <c r="B4" s="46" t="s">
        <v>18</v>
      </c>
      <c r="C4" s="46" t="s">
        <v>12</v>
      </c>
      <c r="D4" s="39" t="s">
        <v>7</v>
      </c>
      <c r="E4" s="40"/>
      <c r="F4" s="40"/>
      <c r="G4" s="41"/>
      <c r="H4" s="42" t="s">
        <v>14</v>
      </c>
      <c r="I4" s="44" t="s">
        <v>3</v>
      </c>
      <c r="J4" s="34" t="s">
        <v>2</v>
      </c>
      <c r="K4" s="35"/>
      <c r="L4" s="36"/>
      <c r="M4" s="48" t="s">
        <v>20</v>
      </c>
      <c r="N4" s="20" t="s">
        <v>6</v>
      </c>
    </row>
    <row r="5" spans="1:14" ht="93.75" customHeight="1" x14ac:dyDescent="0.25">
      <c r="A5" s="38"/>
      <c r="B5" s="47"/>
      <c r="C5" s="47"/>
      <c r="D5" s="50" t="s">
        <v>24</v>
      </c>
      <c r="E5" s="50" t="s">
        <v>25</v>
      </c>
      <c r="F5" s="50" t="s">
        <v>26</v>
      </c>
      <c r="G5" s="18"/>
      <c r="H5" s="43"/>
      <c r="I5" s="43"/>
      <c r="J5" s="4" t="s">
        <v>4</v>
      </c>
      <c r="K5" s="7" t="s">
        <v>1</v>
      </c>
      <c r="L5" s="7" t="s">
        <v>8</v>
      </c>
      <c r="M5" s="49"/>
      <c r="N5" s="17" t="s">
        <v>10</v>
      </c>
    </row>
    <row r="6" spans="1:14" ht="54" x14ac:dyDescent="0.25">
      <c r="A6" s="3">
        <v>1</v>
      </c>
      <c r="B6" s="9">
        <v>2</v>
      </c>
      <c r="C6" s="9" t="s">
        <v>13</v>
      </c>
      <c r="D6" s="5">
        <v>3</v>
      </c>
      <c r="E6" s="5">
        <v>4</v>
      </c>
      <c r="F6" s="5">
        <v>5</v>
      </c>
      <c r="G6" s="5" t="s">
        <v>17</v>
      </c>
      <c r="H6" s="19">
        <v>9</v>
      </c>
      <c r="I6" s="3" t="s">
        <v>11</v>
      </c>
      <c r="J6" s="22" t="s">
        <v>15</v>
      </c>
      <c r="K6" s="5">
        <v>12</v>
      </c>
      <c r="L6" s="5">
        <v>13</v>
      </c>
      <c r="M6" s="5">
        <v>14</v>
      </c>
      <c r="N6" s="3" t="s">
        <v>19</v>
      </c>
    </row>
    <row r="7" spans="1:14" ht="25.5" x14ac:dyDescent="0.25">
      <c r="A7" s="10">
        <v>1</v>
      </c>
      <c r="B7" s="26" t="s">
        <v>23</v>
      </c>
      <c r="C7" s="23" t="s">
        <v>22</v>
      </c>
      <c r="D7" s="27">
        <v>1250</v>
      </c>
      <c r="E7" s="51">
        <v>1350</v>
      </c>
      <c r="F7" s="51">
        <v>1312</v>
      </c>
      <c r="G7" s="28">
        <f t="shared" ref="G7" si="0">D7+E7+F7</f>
        <v>3912</v>
      </c>
      <c r="H7" s="21">
        <v>2</v>
      </c>
      <c r="I7" s="11">
        <v>3</v>
      </c>
      <c r="J7" s="6">
        <f t="shared" ref="J7" si="1">AVERAGE(D7:F7)</f>
        <v>1304</v>
      </c>
      <c r="K7" s="6">
        <f t="shared" ref="K7" si="2">STDEV(D7:F7)</f>
        <v>50.48</v>
      </c>
      <c r="L7" s="8">
        <f t="shared" ref="L7" si="3">K7/J7</f>
        <v>3.8699999999999998E-2</v>
      </c>
      <c r="M7" s="6">
        <f>MIN(D7:F7)</f>
        <v>1250</v>
      </c>
      <c r="N7" s="6">
        <f>H7*M7</f>
        <v>2500</v>
      </c>
    </row>
    <row r="8" spans="1:14" ht="6" customHeight="1" x14ac:dyDescent="0.25">
      <c r="A8" s="12"/>
      <c r="B8" s="13"/>
      <c r="C8" s="13"/>
      <c r="D8" s="12"/>
      <c r="E8" s="12" t="s">
        <v>9</v>
      </c>
      <c r="F8" s="12"/>
      <c r="G8" s="14"/>
      <c r="H8" s="13"/>
      <c r="I8" s="12"/>
      <c r="J8" s="15"/>
      <c r="K8" s="15"/>
      <c r="L8" s="16"/>
      <c r="M8" s="16"/>
      <c r="N8" s="15"/>
    </row>
    <row r="9" spans="1:14" ht="25.5" customHeight="1" x14ac:dyDescent="0.25">
      <c r="A9" s="30" t="s">
        <v>5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24"/>
      <c r="N9" s="25">
        <f>SUM(N7:N7)</f>
        <v>2500</v>
      </c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1"/>
      <c r="M10" s="1"/>
    </row>
    <row r="13" spans="1:14" x14ac:dyDescent="0.25">
      <c r="N13" s="29"/>
    </row>
  </sheetData>
  <mergeCells count="12">
    <mergeCell ref="A9:L9"/>
    <mergeCell ref="A1:N1"/>
    <mergeCell ref="A2:N2"/>
    <mergeCell ref="J4:L4"/>
    <mergeCell ref="A4:A5"/>
    <mergeCell ref="D4:G4"/>
    <mergeCell ref="H4:H5"/>
    <mergeCell ref="I4:I5"/>
    <mergeCell ref="A3:G3"/>
    <mergeCell ref="B4:B5"/>
    <mergeCell ref="C4:C5"/>
    <mergeCell ref="M4:M5"/>
  </mergeCells>
  <phoneticPr fontId="0" type="noConversion"/>
  <pageMargins left="0.39370078740157483" right="0.39370078740157483" top="0.39370078740157483" bottom="0.39370078740157483" header="0" footer="0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Грохольская Ольга Александровна</cp:lastModifiedBy>
  <cp:lastPrinted>2022-10-21T06:08:43Z</cp:lastPrinted>
  <dcterms:created xsi:type="dcterms:W3CDTF">2011-08-15T06:57:36Z</dcterms:created>
  <dcterms:modified xsi:type="dcterms:W3CDTF">2026-07-06T14:23:20Z</dcterms:modified>
</cp:coreProperties>
</file>