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15"/>
  <workbookPr defaultThemeVersion="124226"/>
  <mc:AlternateContent xmlns:mc="http://schemas.openxmlformats.org/markup-compatibility/2006">
    <mc:Choice Requires="x15">
      <x15ac:absPath xmlns:x15ac="http://schemas.microsoft.com/office/spreadsheetml/2010/11/ac" url="C:\Users\User\Desktop\Рабочий стол\2026 год\ДОГОВОРЫ 2026\ПОВЕРКА СЧЕТЧИКОВ\"/>
    </mc:Choice>
  </mc:AlternateContent>
  <xr:revisionPtr revIDLastSave="0" documentId="13_ncr:1_{AD5BE36E-6609-4B83-A449-8246159670C5}" xr6:coauthVersionLast="47" xr6:coauthVersionMax="47" xr10:uidLastSave="{00000000-0000-0000-0000-000000000000}"/>
  <bookViews>
    <workbookView xWindow="0" yWindow="1170" windowWidth="22350" windowHeight="13590" xr2:uid="{00000000-000D-0000-FFFF-FFFF00000000}"/>
  </bookViews>
  <sheets>
    <sheet name="Лист2" sheetId="29" r:id="rId1"/>
  </sheet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 i="29" l="1"/>
  <c r="L10" i="29" l="1"/>
  <c r="K10" i="29"/>
  <c r="N10" i="29" s="1"/>
  <c r="M10" i="29" l="1"/>
  <c r="N18" i="29" l="1"/>
</calcChain>
</file>

<file path=xl/sharedStrings.xml><?xml version="1.0" encoding="utf-8"?>
<sst xmlns="http://schemas.openxmlformats.org/spreadsheetml/2006/main" count="25" uniqueCount="25">
  <si>
    <t>№ п/п</t>
  </si>
  <si>
    <t>Среднее квадратичное отклонение</t>
  </si>
  <si>
    <t>Определение однородности совокупности значений выявленных цен</t>
  </si>
  <si>
    <t>Наименование товара (работы, услуги)</t>
  </si>
  <si>
    <t>v - кол-во (объем) закупаемого товара (работы, услуги), ед.</t>
  </si>
  <si>
    <r>
      <rPr>
        <b/>
        <sz val="12"/>
        <color indexed="8"/>
        <rFont val="Times New Roman"/>
        <family val="1"/>
        <charset val="204"/>
      </rPr>
      <t>n</t>
    </r>
    <r>
      <rPr>
        <b/>
        <sz val="10"/>
        <color indexed="8"/>
        <rFont val="Times New Roman"/>
        <family val="1"/>
        <charset val="204"/>
      </rPr>
      <t xml:space="preserve"> - кол-во значений, используемых в расчете</t>
    </r>
  </si>
  <si>
    <t>&lt;ц&gt; - средн. арифм. величина цены единицы прод-ции, руб.</t>
  </si>
  <si>
    <t xml:space="preserve">Начальная (максимальная) цена контракта </t>
  </si>
  <si>
    <t xml:space="preserve">                  , руб. </t>
  </si>
  <si>
    <t>Номер источника ценовой информации (ИЦИ №i) и цена единицы товара, работы, услуги, представленная i-тым ИЦИ (Цi), руб.</t>
  </si>
  <si>
    <t>Ед. изм.</t>
  </si>
  <si>
    <t>шт</t>
  </si>
  <si>
    <r>
      <t xml:space="preserve">V - коэф-нт вариации </t>
    </r>
    <r>
      <rPr>
        <i/>
        <sz val="10"/>
        <rFont val="Times New Roman"/>
        <family val="1"/>
        <charset val="204"/>
      </rPr>
      <t>(не должен превышать 33%)</t>
    </r>
  </si>
  <si>
    <t>6=3+4+5</t>
  </si>
  <si>
    <t>9 = кол-во ответов ИЦИ</t>
  </si>
  <si>
    <t>10=           /9</t>
  </si>
  <si>
    <t>13=7*10</t>
  </si>
  <si>
    <t>Заказчиком были направлены запросы о предоставлении ценовой информации в количестве 5 штук организациям обладающим опытом поставок соответствующих товаров, работ, услуг, информация о которых имеется в свободном доступе (в частности, опубликована в печати, размещена на сайтах в сети "Интернет"), в т.ч. размещенная  в Электронном магазине Санкт-Петербурга.</t>
  </si>
  <si>
    <t xml:space="preserve">Ответы на запросы получены от 3 поставщиков (подрядчиков, исполнителей),  а также была использована ценовая информация от поставщиков (подрядчиков, исполнителей), информация о которых имеется в свободном доступе (в частности, опубликована в печати, размещена на сайтах в сети "Интернет"). В целях соблюдения статьи 34 Бюджетного кодекса, Заказчиком принято решение при расчете цены договора использовать минимальное ценовое предложение. </t>
  </si>
  <si>
    <t xml:space="preserve">Расчет начальной (максимальной) цены контракта (далее – НМЦК) произведен в соответствии со статьей 22 Федерального закона от 05.04.2013 №44-ФЗ «О контрактной системе в сфере закупок товаров, работ, услуг для обеспечения государственных и муниципальных нужд» и Приказом Министерства экономического развития Российской Федерации от 02.10.2013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посредством применения следующего метода или нескольких следующих методов: метод сопоставимых рыночных цен (анализа рынка).
Начальная (максимальная) цена контракта определялась методом сопоставимых рыночных цен (анализа рынка), согласно Методическим рекомендациям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(НМЦК), утвержденным приказом Министерства экономического развития Российской Федерации от 02.10.2013 №567 (далее-Методические рекомендации). Выводы о цене контракта делались на основе информации о цене за единицу услуги, полученных по запросу от потенциальных исполнителей и указанных в Реестре товаров для обеспечения нужд Санкт-Петербурга содержит информацию о востребованных заказчиками товарах с указанием средней цены единицы товара с учетом НДС. Начальная (максимальная) цена контракта включает в себя все расходы исполнителя, налоги, сборы и другие обязательные платежи.
Валюта, используемая при формировании начальной (максимальной) цены контракта, (начальной цены единицы товара, работы, услуги), цены заявки на участие в закупке и расчетов с поставщиками (исполнителями, подрядчиками), - рубль Российской Федерации.
</t>
  </si>
  <si>
    <t>Санкт-Петербургское государственное бюджетное учреждение «Подростково-молодежный центр «МИР» (СПб ГБУ ПМЦ «МИР»</t>
  </si>
  <si>
    <t>ИЦИ №3
ИП Прохоров</t>
  </si>
  <si>
    <t>ИЦИ №2
ИП Порт</t>
  </si>
  <si>
    <t>ИЦИ №1
ООО "П-Поставка"</t>
  </si>
  <si>
    <t>услуга по поверке приборов учета водоснабжения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</si>
</sst>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204"/>
      <scheme val="minor"/>
    </font>
    <font>
      <b/>
      <sz val="12"/>
      <color indexed="8"/>
      <name val="Times New Roman"/>
      <family val="1"/>
      <charset val="204"/>
    </font>
    <font>
      <b/>
      <sz val="10"/>
      <color indexed="8"/>
      <name val="Times New Roman"/>
      <family val="1"/>
      <charset val="204"/>
    </font>
    <font>
      <sz val="11"/>
      <color indexed="8"/>
      <name val="Times New Roman"/>
      <family val="1"/>
      <charset val="204"/>
    </font>
    <font>
      <b/>
      <sz val="10"/>
      <color indexed="8"/>
      <name val="Times New Roman"/>
      <family val="1"/>
      <charset val="204"/>
    </font>
    <font>
      <b/>
      <i/>
      <sz val="10"/>
      <color indexed="8"/>
      <name val="Times New Roman"/>
      <family val="1"/>
      <charset val="204"/>
    </font>
    <font>
      <b/>
      <sz val="11"/>
      <color indexed="8"/>
      <name val="Times New Roman"/>
      <family val="1"/>
      <charset val="204"/>
    </font>
    <font>
      <b/>
      <sz val="10"/>
      <color indexed="8"/>
      <name val="Times New Roman"/>
      <family val="1"/>
      <charset val="204"/>
    </font>
    <font>
      <b/>
      <sz val="10"/>
      <name val="Times New Roman"/>
      <family val="1"/>
      <charset val="204"/>
    </font>
    <font>
      <i/>
      <sz val="10"/>
      <name val="Times New Roman"/>
      <family val="1"/>
      <charset val="204"/>
    </font>
    <font>
      <sz val="11"/>
      <color theme="1"/>
      <name val="Times New Roman"/>
      <family val="1"/>
      <charset val="204"/>
    </font>
    <font>
      <sz val="11"/>
      <name val="Calibri"/>
      <family val="2"/>
      <charset val="204"/>
      <scheme val="minor"/>
    </font>
    <font>
      <b/>
      <i/>
      <sz val="10"/>
      <color theme="1"/>
      <name val="Times New Roman"/>
      <family val="1"/>
      <charset val="204"/>
    </font>
    <font>
      <b/>
      <i/>
      <sz val="11"/>
      <color theme="1"/>
      <name val="Times New Roman"/>
      <family val="1"/>
      <charset val="204"/>
    </font>
    <font>
      <i/>
      <sz val="8"/>
      <color theme="1"/>
      <name val="Times New Roman"/>
      <family val="1"/>
      <charset val="204"/>
    </font>
    <font>
      <sz val="8"/>
      <name val="Calibri"/>
      <family val="2"/>
      <charset val="204"/>
      <scheme val="minor"/>
    </font>
  </fonts>
  <fills count="3">
    <fill>
      <patternFill patternType="none"/>
    </fill>
    <fill>
      <patternFill patternType="gray125"/>
    </fill>
    <fill>
      <patternFill patternType="solid">
        <fgColor indexed="9"/>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top style="thin">
        <color indexed="64"/>
      </top>
      <bottom style="thin">
        <color indexed="64"/>
      </bottom>
      <diagonal/>
    </border>
  </borders>
  <cellStyleXfs count="1">
    <xf numFmtId="0" fontId="0" fillId="0" borderId="0"/>
  </cellStyleXfs>
  <cellXfs count="50">
    <xf numFmtId="0" fontId="0" fillId="0" borderId="0" xfId="0"/>
    <xf numFmtId="4" fontId="4" fillId="2" borderId="1" xfId="0" applyNumberFormat="1" applyFont="1" applyFill="1" applyBorder="1" applyAlignment="1">
      <alignment horizontal="center" vertical="center" wrapText="1"/>
    </xf>
    <xf numFmtId="0" fontId="3" fillId="0" borderId="2" xfId="0" applyFont="1" applyBorder="1" applyAlignment="1">
      <alignment vertical="center" wrapText="1"/>
    </xf>
    <xf numFmtId="4" fontId="4" fillId="2" borderId="3" xfId="0" applyNumberFormat="1" applyFont="1" applyFill="1" applyBorder="1" applyAlignment="1">
      <alignment vertical="center" wrapText="1"/>
    </xf>
    <xf numFmtId="4" fontId="4" fillId="0" borderId="1" xfId="0" applyNumberFormat="1" applyFont="1" applyBorder="1" applyAlignment="1">
      <alignment horizontal="center" vertical="center" wrapText="1"/>
    </xf>
    <xf numFmtId="0" fontId="4" fillId="0" borderId="1" xfId="0" applyFont="1" applyBorder="1" applyAlignment="1">
      <alignment horizontal="center" vertical="top"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4" fontId="4" fillId="2" borderId="5" xfId="0" applyNumberFormat="1" applyFont="1" applyFill="1" applyBorder="1" applyAlignment="1">
      <alignment horizontal="center" vertical="center" wrapText="1"/>
    </xf>
    <xf numFmtId="0" fontId="8" fillId="0" borderId="1" xfId="0" applyFont="1" applyBorder="1" applyAlignment="1">
      <alignment horizontal="center" vertical="top"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10" xfId="0" applyFont="1" applyBorder="1" applyAlignment="1">
      <alignment horizontal="center" vertical="center" wrapText="1"/>
    </xf>
    <xf numFmtId="0" fontId="10" fillId="0" borderId="0" xfId="0" applyFont="1" applyAlignment="1">
      <alignment horizontal="center"/>
    </xf>
    <xf numFmtId="0" fontId="11" fillId="0" borderId="0" xfId="0" applyFont="1"/>
    <xf numFmtId="0" fontId="6" fillId="0" borderId="4" xfId="0" applyFont="1" applyBorder="1" applyAlignment="1">
      <alignment horizontal="right" vertical="center" wrapText="1"/>
    </xf>
    <xf numFmtId="4" fontId="5" fillId="2" borderId="2" xfId="0" applyNumberFormat="1" applyFont="1" applyFill="1" applyBorder="1" applyAlignment="1">
      <alignment horizontal="center" vertical="center" wrapText="1"/>
    </xf>
    <xf numFmtId="0" fontId="5" fillId="0" borderId="0" xfId="0" applyFont="1" applyAlignment="1">
      <alignment horizontal="center" vertical="center" wrapText="1"/>
    </xf>
    <xf numFmtId="4" fontId="0" fillId="0" borderId="0" xfId="0" applyNumberFormat="1"/>
    <xf numFmtId="10" fontId="0" fillId="0" borderId="0" xfId="0" applyNumberFormat="1"/>
    <xf numFmtId="4" fontId="5" fillId="0" borderId="0" xfId="0" applyNumberFormat="1" applyFont="1" applyAlignment="1">
      <alignment horizontal="center" vertical="center" wrapText="1"/>
    </xf>
    <xf numFmtId="0" fontId="5" fillId="2" borderId="2" xfId="0" applyFont="1" applyFill="1" applyBorder="1" applyAlignment="1">
      <alignment horizontal="left" vertical="center" wrapText="1"/>
    </xf>
    <xf numFmtId="0" fontId="12" fillId="0" borderId="2" xfId="0" applyFont="1" applyBorder="1" applyAlignment="1">
      <alignment horizontal="center" vertical="center" wrapText="1"/>
    </xf>
    <xf numFmtId="4" fontId="5" fillId="0" borderId="2" xfId="0" applyNumberFormat="1" applyFont="1" applyBorder="1" applyAlignment="1">
      <alignment horizontal="center" vertical="center" wrapText="1"/>
    </xf>
    <xf numFmtId="4" fontId="5" fillId="0" borderId="1" xfId="0" applyNumberFormat="1" applyFont="1" applyBorder="1" applyAlignment="1">
      <alignment horizontal="center" vertical="center" wrapText="1"/>
    </xf>
    <xf numFmtId="4" fontId="5" fillId="2" borderId="1" xfId="0" applyNumberFormat="1" applyFont="1" applyFill="1" applyBorder="1" applyAlignment="1">
      <alignment horizontal="center" vertical="center" wrapText="1"/>
    </xf>
    <xf numFmtId="0" fontId="14" fillId="0" borderId="0" xfId="0" applyFont="1"/>
    <xf numFmtId="4" fontId="14" fillId="0" borderId="0" xfId="0" applyNumberFormat="1" applyFont="1"/>
    <xf numFmtId="0" fontId="13" fillId="0" borderId="0" xfId="0" applyFont="1"/>
    <xf numFmtId="4" fontId="13" fillId="0" borderId="0" xfId="0" applyNumberFormat="1" applyFont="1"/>
    <xf numFmtId="0" fontId="2" fillId="2" borderId="1" xfId="0" applyFont="1" applyFill="1" applyBorder="1" applyAlignment="1">
      <alignment horizontal="center" vertical="center" wrapText="1"/>
    </xf>
    <xf numFmtId="4" fontId="0" fillId="0" borderId="4" xfId="0" applyNumberFormat="1" applyBorder="1"/>
    <xf numFmtId="0" fontId="13" fillId="0" borderId="0" xfId="0" applyFont="1" applyAlignment="1">
      <alignment horizontal="left" vertical="center"/>
    </xf>
    <xf numFmtId="0" fontId="14" fillId="0" borderId="0" xfId="0" applyFont="1" applyAlignment="1">
      <alignment vertical="top" wrapText="1"/>
    </xf>
    <xf numFmtId="0" fontId="14" fillId="0" borderId="0" xfId="0" applyFont="1" applyAlignment="1">
      <alignment vertical="top"/>
    </xf>
    <xf numFmtId="4" fontId="6" fillId="0" borderId="2" xfId="0" applyNumberFormat="1" applyFont="1" applyBorder="1" applyAlignment="1">
      <alignment horizontal="center" vertical="center" wrapText="1"/>
    </xf>
    <xf numFmtId="0" fontId="6" fillId="0" borderId="9" xfId="0" applyFont="1" applyBorder="1" applyAlignment="1">
      <alignment horizontal="right" vertical="center" wrapText="1"/>
    </xf>
    <xf numFmtId="0" fontId="6" fillId="0" borderId="4" xfId="0" applyFont="1" applyBorder="1" applyAlignment="1">
      <alignment horizontal="right"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4" fillId="2" borderId="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5" xfId="0" applyFont="1" applyBorder="1" applyAlignment="1">
      <alignment horizontal="center" vertical="center" wrapText="1"/>
    </xf>
    <xf numFmtId="0" fontId="2" fillId="0" borderId="1" xfId="0" applyFont="1" applyBorder="1" applyAlignment="1">
      <alignment horizontal="center" vertical="center" wrapText="1"/>
    </xf>
    <xf numFmtId="0" fontId="4" fillId="2" borderId="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38100</xdr:colOff>
      <xdr:row>7</xdr:row>
      <xdr:rowOff>590550</xdr:rowOff>
    </xdr:from>
    <xdr:to>
      <xdr:col>11</xdr:col>
      <xdr:colOff>609600</xdr:colOff>
      <xdr:row>7</xdr:row>
      <xdr:rowOff>1076325</xdr:rowOff>
    </xdr:to>
    <xdr:pic>
      <xdr:nvPicPr>
        <xdr:cNvPr id="2" name="Picture 21" descr="C:\Temp\KClipboardExport\sssqsznq.gi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67900" y="981075"/>
          <a:ext cx="8382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66675</xdr:colOff>
      <xdr:row>7</xdr:row>
      <xdr:rowOff>885825</xdr:rowOff>
    </xdr:from>
    <xdr:to>
      <xdr:col>12</xdr:col>
      <xdr:colOff>609600</xdr:colOff>
      <xdr:row>8</xdr:row>
      <xdr:rowOff>76200</xdr:rowOff>
    </xdr:to>
    <xdr:pic>
      <xdr:nvPicPr>
        <xdr:cNvPr id="3" name="Picture 19" descr="C:\Temp\KClipboardExport\8c4wnzhy.gif">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72775" y="1200150"/>
          <a:ext cx="6477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381000</xdr:colOff>
      <xdr:row>8</xdr:row>
      <xdr:rowOff>171450</xdr:rowOff>
    </xdr:from>
    <xdr:to>
      <xdr:col>10</xdr:col>
      <xdr:colOff>609600</xdr:colOff>
      <xdr:row>8</xdr:row>
      <xdr:rowOff>323850</xdr:rowOff>
    </xdr:to>
    <xdr:pic>
      <xdr:nvPicPr>
        <xdr:cNvPr id="4" name="Рисунок 1" descr="C:\Temp\KClipboardExport\l41eo45a.gif">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68182" t="17999" b="24001"/>
        <a:stretch>
          <a:fillRect/>
        </a:stretch>
      </xdr:blipFill>
      <xdr:spPr bwMode="auto">
        <a:xfrm>
          <a:off x="9305925" y="1371600"/>
          <a:ext cx="2667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209550</xdr:colOff>
      <xdr:row>7</xdr:row>
      <xdr:rowOff>142875</xdr:rowOff>
    </xdr:from>
    <xdr:to>
      <xdr:col>13</xdr:col>
      <xdr:colOff>609600</xdr:colOff>
      <xdr:row>7</xdr:row>
      <xdr:rowOff>581025</xdr:rowOff>
    </xdr:to>
    <xdr:pic>
      <xdr:nvPicPr>
        <xdr:cNvPr id="5" name="Picture 1" descr="C:\Temp\KClipboardExport\7d4qbwfz.gif">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t="13635"/>
        <a:stretch>
          <a:fillRect/>
        </a:stretch>
      </xdr:blipFill>
      <xdr:spPr bwMode="auto">
        <a:xfrm>
          <a:off x="11677650" y="533400"/>
          <a:ext cx="685800"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190500</xdr:colOff>
      <xdr:row>6</xdr:row>
      <xdr:rowOff>238125</xdr:rowOff>
    </xdr:from>
    <xdr:to>
      <xdr:col>13</xdr:col>
      <xdr:colOff>609600</xdr:colOff>
      <xdr:row>7</xdr:row>
      <xdr:rowOff>257175</xdr:rowOff>
    </xdr:to>
    <xdr:pic>
      <xdr:nvPicPr>
        <xdr:cNvPr id="6" name="Picture 1" descr="C:\Temp\KClipboardExport\7d4qbwfz.gif">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t="13635" r="56836" b="28496"/>
        <a:stretch>
          <a:fillRect/>
        </a:stretch>
      </xdr:blipFill>
      <xdr:spPr bwMode="auto">
        <a:xfrm>
          <a:off x="11658600" y="390525"/>
          <a:ext cx="4572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142875</xdr:colOff>
      <xdr:row>7</xdr:row>
      <xdr:rowOff>447675</xdr:rowOff>
    </xdr:from>
    <xdr:to>
      <xdr:col>6</xdr:col>
      <xdr:colOff>514350</xdr:colOff>
      <xdr:row>7</xdr:row>
      <xdr:rowOff>790575</xdr:rowOff>
    </xdr:to>
    <xdr:pic>
      <xdr:nvPicPr>
        <xdr:cNvPr id="7" name="Рисунок 1" descr="C:\Temp\KClipboardExport\l41eo45a.gif">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68182" t="17999" b="24001"/>
        <a:stretch>
          <a:fillRect/>
        </a:stretch>
      </xdr:blipFill>
      <xdr:spPr bwMode="auto">
        <a:xfrm>
          <a:off x="6600825" y="838200"/>
          <a:ext cx="3714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R26"/>
  <sheetViews>
    <sheetView tabSelected="1" topLeftCell="B1" workbookViewId="0">
      <selection activeCell="C10" sqref="C10"/>
    </sheetView>
  </sheetViews>
  <sheetFormatPr defaultRowHeight="15" x14ac:dyDescent="0.25"/>
  <cols>
    <col min="1" max="1" width="5" customWidth="1"/>
    <col min="2" max="2" width="5.85546875" bestFit="1" customWidth="1"/>
    <col min="3" max="3" width="29.5703125" customWidth="1"/>
    <col min="4" max="4" width="10.42578125" bestFit="1" customWidth="1"/>
    <col min="5" max="5" width="11.140625" bestFit="1" customWidth="1"/>
    <col min="6" max="7" width="10.42578125" bestFit="1" customWidth="1"/>
    <col min="8" max="8" width="8.7109375" customWidth="1"/>
    <col min="9" max="9" width="9" bestFit="1" customWidth="1"/>
    <col min="10" max="10" width="9.85546875" bestFit="1" customWidth="1"/>
    <col min="11" max="11" width="13.140625" bestFit="1" customWidth="1"/>
    <col min="12" max="13" width="12" bestFit="1" customWidth="1"/>
    <col min="14" max="14" width="12.5703125" bestFit="1" customWidth="1"/>
    <col min="16" max="16" width="11.42578125" bestFit="1" customWidth="1"/>
    <col min="17" max="18" width="11.42578125" style="19" bestFit="1" customWidth="1"/>
  </cols>
  <sheetData>
    <row r="2" spans="1:18" s="29" customFormat="1" ht="36" customHeight="1" x14ac:dyDescent="0.25">
      <c r="B2" s="33" t="s">
        <v>20</v>
      </c>
      <c r="C2" s="33"/>
      <c r="D2" s="33"/>
      <c r="E2" s="33"/>
      <c r="F2" s="33"/>
      <c r="G2" s="33"/>
      <c r="H2" s="33"/>
      <c r="I2" s="33"/>
      <c r="J2" s="33"/>
      <c r="K2" s="33"/>
      <c r="L2" s="33"/>
      <c r="M2" s="33"/>
      <c r="N2" s="33"/>
      <c r="Q2" s="30"/>
      <c r="R2" s="30"/>
    </row>
    <row r="3" spans="1:18" s="27" customFormat="1" ht="27.75" customHeight="1" x14ac:dyDescent="0.2">
      <c r="B3" s="34" t="s">
        <v>17</v>
      </c>
      <c r="C3" s="35"/>
      <c r="D3" s="35"/>
      <c r="E3" s="35"/>
      <c r="F3" s="35"/>
      <c r="G3" s="35"/>
      <c r="H3" s="35"/>
      <c r="I3" s="35"/>
      <c r="J3" s="35"/>
      <c r="K3" s="35"/>
      <c r="L3" s="35"/>
      <c r="M3" s="35"/>
      <c r="N3" s="35"/>
      <c r="Q3" s="28"/>
      <c r="R3" s="28"/>
    </row>
    <row r="4" spans="1:18" s="27" customFormat="1" ht="36.75" customHeight="1" x14ac:dyDescent="0.2">
      <c r="B4" s="34" t="s">
        <v>18</v>
      </c>
      <c r="C4" s="35"/>
      <c r="D4" s="35"/>
      <c r="E4" s="35"/>
      <c r="F4" s="35"/>
      <c r="G4" s="35"/>
      <c r="H4" s="35"/>
      <c r="I4" s="35"/>
      <c r="J4" s="35"/>
      <c r="K4" s="35"/>
      <c r="L4" s="35"/>
      <c r="M4" s="35"/>
      <c r="N4" s="35"/>
      <c r="Q4" s="28"/>
      <c r="R4" s="28"/>
    </row>
    <row r="5" spans="1:18" s="27" customFormat="1" ht="126.75" customHeight="1" x14ac:dyDescent="0.2">
      <c r="B5" s="34" t="s">
        <v>19</v>
      </c>
      <c r="C5" s="35"/>
      <c r="D5" s="35"/>
      <c r="E5" s="35"/>
      <c r="F5" s="35"/>
      <c r="G5" s="35"/>
      <c r="H5" s="35"/>
      <c r="I5" s="35"/>
      <c r="J5" s="35"/>
      <c r="K5" s="35"/>
      <c r="L5" s="35"/>
      <c r="M5" s="35"/>
      <c r="N5" s="35"/>
      <c r="Q5" s="28"/>
      <c r="R5" s="28"/>
    </row>
    <row r="6" spans="1:18" ht="29.25" customHeight="1" x14ac:dyDescent="0.25"/>
    <row r="7" spans="1:18" x14ac:dyDescent="0.25">
      <c r="A7" s="14"/>
      <c r="B7" s="39" t="s">
        <v>0</v>
      </c>
      <c r="C7" s="41" t="s">
        <v>3</v>
      </c>
      <c r="D7" s="43" t="s">
        <v>9</v>
      </c>
      <c r="E7" s="44"/>
      <c r="F7" s="44"/>
      <c r="G7" s="45"/>
      <c r="H7" s="46" t="s">
        <v>4</v>
      </c>
      <c r="I7" s="48" t="s">
        <v>10</v>
      </c>
      <c r="J7" s="41" t="s">
        <v>5</v>
      </c>
      <c r="K7" s="36" t="s">
        <v>2</v>
      </c>
      <c r="L7" s="36"/>
      <c r="M7" s="36"/>
      <c r="N7" s="1" t="s">
        <v>8</v>
      </c>
    </row>
    <row r="8" spans="1:18" ht="93" customHeight="1" x14ac:dyDescent="0.25">
      <c r="A8" s="14"/>
      <c r="B8" s="40"/>
      <c r="C8" s="42"/>
      <c r="D8" s="31" t="s">
        <v>23</v>
      </c>
      <c r="E8" s="31" t="s">
        <v>22</v>
      </c>
      <c r="F8" s="31" t="s">
        <v>21</v>
      </c>
      <c r="G8" s="2"/>
      <c r="H8" s="47"/>
      <c r="I8" s="47"/>
      <c r="J8" s="49"/>
      <c r="K8" s="4" t="s">
        <v>6</v>
      </c>
      <c r="L8" s="5" t="s">
        <v>1</v>
      </c>
      <c r="M8" s="9" t="s">
        <v>12</v>
      </c>
      <c r="N8" s="3"/>
    </row>
    <row r="9" spans="1:18" ht="40.5" x14ac:dyDescent="0.25">
      <c r="A9" s="14"/>
      <c r="B9" s="10">
        <v>1</v>
      </c>
      <c r="C9" s="11">
        <v>2</v>
      </c>
      <c r="D9" s="11">
        <v>3</v>
      </c>
      <c r="E9" s="11">
        <v>4</v>
      </c>
      <c r="F9" s="11">
        <v>5</v>
      </c>
      <c r="G9" s="11" t="s">
        <v>13</v>
      </c>
      <c r="H9" s="12">
        <v>7</v>
      </c>
      <c r="I9" s="7">
        <v>8</v>
      </c>
      <c r="J9" s="6" t="s">
        <v>14</v>
      </c>
      <c r="K9" s="7" t="s">
        <v>15</v>
      </c>
      <c r="L9" s="7">
        <v>11</v>
      </c>
      <c r="M9" s="7">
        <v>12</v>
      </c>
      <c r="N9" s="6" t="s">
        <v>16</v>
      </c>
      <c r="O9" s="13"/>
    </row>
    <row r="10" spans="1:18" ht="27" x14ac:dyDescent="0.25">
      <c r="A10" s="14"/>
      <c r="B10" s="10">
        <v>1</v>
      </c>
      <c r="C10" s="22" t="s">
        <v>24</v>
      </c>
      <c r="D10" s="17">
        <v>7590</v>
      </c>
      <c r="E10" s="17">
        <v>8800</v>
      </c>
      <c r="F10" s="17">
        <v>9240</v>
      </c>
      <c r="G10" s="17">
        <f>SUM(D10:F10)</f>
        <v>25630</v>
      </c>
      <c r="H10" s="12">
        <v>1</v>
      </c>
      <c r="I10" s="7" t="s">
        <v>11</v>
      </c>
      <c r="J10" s="6">
        <v>3</v>
      </c>
      <c r="K10" s="25">
        <f t="shared" ref="K10" si="0">AVERAGE(D10:F10)</f>
        <v>8543.33</v>
      </c>
      <c r="L10" s="25">
        <f>STDEV(D10:F10)</f>
        <v>854.42</v>
      </c>
      <c r="M10" s="25">
        <f t="shared" ref="M10" si="1">L10/K10</f>
        <v>0.1</v>
      </c>
      <c r="N10" s="26">
        <f>H10*K10</f>
        <v>8543.33</v>
      </c>
      <c r="O10" s="18"/>
      <c r="P10" s="19"/>
    </row>
    <row r="11" spans="1:18" x14ac:dyDescent="0.25">
      <c r="A11" s="14"/>
      <c r="B11" s="10"/>
      <c r="C11" s="22"/>
      <c r="D11" s="17"/>
      <c r="E11" s="17"/>
      <c r="F11" s="17"/>
      <c r="G11" s="17"/>
      <c r="H11" s="12"/>
      <c r="I11" s="7"/>
      <c r="J11" s="6"/>
      <c r="K11" s="25"/>
      <c r="L11" s="25"/>
      <c r="M11" s="25"/>
      <c r="N11" s="26"/>
      <c r="O11" s="18"/>
      <c r="P11" s="19"/>
    </row>
    <row r="12" spans="1:18" x14ac:dyDescent="0.25">
      <c r="A12" s="14"/>
      <c r="B12" s="10"/>
      <c r="C12" s="22"/>
      <c r="D12" s="17"/>
      <c r="E12" s="17"/>
      <c r="F12" s="17"/>
      <c r="G12" s="17"/>
      <c r="H12" s="12"/>
      <c r="I12" s="7"/>
      <c r="J12" s="6"/>
      <c r="K12" s="25"/>
      <c r="L12" s="25"/>
      <c r="M12" s="25"/>
      <c r="N12" s="26"/>
      <c r="O12" s="18"/>
      <c r="P12" s="19"/>
    </row>
    <row r="13" spans="1:18" x14ac:dyDescent="0.25">
      <c r="A13" s="14"/>
      <c r="B13" s="10"/>
      <c r="C13" s="22"/>
      <c r="D13" s="17"/>
      <c r="E13" s="17"/>
      <c r="F13" s="17"/>
      <c r="G13" s="17"/>
      <c r="H13" s="12"/>
      <c r="I13" s="7"/>
      <c r="J13" s="6"/>
      <c r="K13" s="25"/>
      <c r="L13" s="25"/>
      <c r="M13" s="25"/>
      <c r="N13" s="26"/>
      <c r="O13" s="18"/>
      <c r="P13" s="19"/>
    </row>
    <row r="14" spans="1:18" x14ac:dyDescent="0.25">
      <c r="A14" s="14"/>
      <c r="B14" s="10"/>
      <c r="C14" s="22"/>
      <c r="D14" s="17"/>
      <c r="E14" s="17"/>
      <c r="F14" s="17"/>
      <c r="G14" s="17"/>
      <c r="H14" s="12"/>
      <c r="I14" s="7"/>
      <c r="J14" s="6"/>
      <c r="K14" s="25"/>
      <c r="L14" s="25"/>
      <c r="M14" s="25"/>
      <c r="N14" s="26"/>
      <c r="O14" s="18"/>
      <c r="P14" s="19"/>
    </row>
    <row r="15" spans="1:18" x14ac:dyDescent="0.25">
      <c r="A15" s="14"/>
      <c r="B15" s="10"/>
      <c r="C15" s="22"/>
      <c r="D15" s="17"/>
      <c r="E15" s="17"/>
      <c r="F15" s="17"/>
      <c r="G15" s="17"/>
      <c r="H15" s="12"/>
      <c r="I15" s="7"/>
      <c r="J15" s="6"/>
      <c r="K15" s="25"/>
      <c r="L15" s="25"/>
      <c r="M15" s="25"/>
      <c r="N15" s="26"/>
      <c r="O15" s="18"/>
      <c r="P15" s="19"/>
    </row>
    <row r="16" spans="1:18" x14ac:dyDescent="0.25">
      <c r="A16" s="14"/>
      <c r="B16" s="10"/>
      <c r="C16" s="22"/>
      <c r="D16" s="17"/>
      <c r="E16" s="17"/>
      <c r="F16" s="17"/>
      <c r="G16" s="17"/>
      <c r="H16" s="12"/>
      <c r="I16" s="7"/>
      <c r="J16" s="6"/>
      <c r="K16" s="25"/>
      <c r="L16" s="25"/>
      <c r="M16" s="25"/>
      <c r="N16" s="26"/>
      <c r="O16" s="18"/>
      <c r="P16" s="19"/>
    </row>
    <row r="17" spans="1:18" x14ac:dyDescent="0.25">
      <c r="A17" s="14"/>
      <c r="B17" s="11"/>
      <c r="C17" s="22"/>
      <c r="D17" s="24"/>
      <c r="E17" s="24"/>
      <c r="F17" s="24"/>
      <c r="G17" s="17"/>
      <c r="H17" s="23"/>
      <c r="I17" s="12"/>
      <c r="J17" s="11"/>
      <c r="K17" s="24"/>
      <c r="L17" s="24"/>
      <c r="M17" s="24"/>
      <c r="N17" s="17"/>
      <c r="O17" s="18"/>
      <c r="P17" s="32"/>
      <c r="Q17" s="32"/>
      <c r="R17" s="32"/>
    </row>
    <row r="18" spans="1:18" x14ac:dyDescent="0.25">
      <c r="A18" s="14"/>
      <c r="B18" s="37" t="s">
        <v>7</v>
      </c>
      <c r="C18" s="38"/>
      <c r="D18" s="38"/>
      <c r="E18" s="38"/>
      <c r="F18" s="38"/>
      <c r="G18" s="38"/>
      <c r="H18" s="38"/>
      <c r="I18" s="38"/>
      <c r="J18" s="38"/>
      <c r="K18" s="38"/>
      <c r="L18" s="16"/>
      <c r="M18" s="16"/>
      <c r="N18" s="8">
        <f>SUM(N10:N17)</f>
        <v>8543.33</v>
      </c>
      <c r="O18" s="15"/>
      <c r="P18" s="19"/>
    </row>
    <row r="20" spans="1:18" x14ac:dyDescent="0.25">
      <c r="E20" s="20"/>
    </row>
    <row r="24" spans="1:18" x14ac:dyDescent="0.25">
      <c r="C24" s="21"/>
      <c r="I24" s="19"/>
    </row>
    <row r="25" spans="1:18" x14ac:dyDescent="0.25">
      <c r="C25" s="21"/>
      <c r="I25" s="19"/>
    </row>
    <row r="26" spans="1:18" x14ac:dyDescent="0.25">
      <c r="C26" s="21"/>
      <c r="I26" s="19"/>
    </row>
  </sheetData>
  <mergeCells count="12">
    <mergeCell ref="B18:K18"/>
    <mergeCell ref="B7:B8"/>
    <mergeCell ref="C7:C8"/>
    <mergeCell ref="D7:G7"/>
    <mergeCell ref="H7:H8"/>
    <mergeCell ref="I7:I8"/>
    <mergeCell ref="J7:J8"/>
    <mergeCell ref="B2:N2"/>
    <mergeCell ref="B3:N3"/>
    <mergeCell ref="B4:N4"/>
    <mergeCell ref="B5:N5"/>
    <mergeCell ref="K7:M7"/>
  </mergeCells>
  <phoneticPr fontId="15" type="noConversion"/>
  <pageMargins left="0.7" right="0.7" top="0.75" bottom="0.75" header="0.3" footer="0.3"/>
  <pageSetup paperSize="9" scale="6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Лист2</vt:lpstr>
    </vt:vector>
  </TitlesOfParts>
  <Company>organization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iluhina</dc:creator>
  <cp:lastModifiedBy>User</cp:lastModifiedBy>
  <cp:lastPrinted>2026-01-21T09:49:34Z</cp:lastPrinted>
  <dcterms:created xsi:type="dcterms:W3CDTF">2011-08-15T06:57:36Z</dcterms:created>
  <dcterms:modified xsi:type="dcterms:W3CDTF">2026-06-17T11:42:47Z</dcterms:modified>
</cp:coreProperties>
</file>