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/>
  <xr:revisionPtr revIDLastSave="0" documentId="13_ncr:1_{CE8B1E27-1ED3-4731-9F0E-5E88F713351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Лист1!$A$1:$N$12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8" i="1" l="1"/>
  <c r="N8" i="1" s="1"/>
  <c r="N9" i="1" l="1"/>
  <c r="H8" i="1"/>
  <c r="L8" i="1"/>
  <c r="M8" i="1" l="1"/>
</calcChain>
</file>

<file path=xl/sharedStrings.xml><?xml version="1.0" encoding="utf-8"?>
<sst xmlns="http://schemas.openxmlformats.org/spreadsheetml/2006/main" count="25" uniqueCount="25">
  <si>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</si>
  <si>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</si>
  <si>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</si>
  <si>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</si>
  <si>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</si>
  <si>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</si>
  <si>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</si>
  <si>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</si>
  <si>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</si>
  <si>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</si>
  <si>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</si>
  <si>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</si>
  <si>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</si>
  <si>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</si>
  <si>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</si>
  <si>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</si>
  <si>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</si>
  <si>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</si>
  <si>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</si>
  <si>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</si>
  <si>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</si>
  <si>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r>
      <t xml:space="preserve"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</t>
    </r>
    <r>
      <rPr>
        <b/>
        <sz val="11"/>
        <color indexed="8"/>
        <rFont val="Times New Roman"/>
        <family val="1"/>
        <charset val="204"/>
      </rPr>
      <t>метод сопоставимых рыночных цен (анализа рынка)</t>
    </r>
    <r>
      <rPr>
        <sz val="11"/>
        <color indexed="8"/>
        <rFont val="Times New Roman"/>
        <family val="1"/>
        <charset val="204"/>
      </rPr>
      <t>.
Расчет цены единицы товара произведен на основании информации о рыночных ценах и анализа полученных коммерческих предложений от поставщиков с учетом Постановления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услуг)".
В соответствии с п. 3.7.1 Методических рекомендаций направлены запросы о предоставлении ценовой информации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Начальная (максимальная) цена контракта НМЦК рассчитана Заказчиком по формуле, определенной п. 3.21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 
не требуется.</t>
    </r>
  </si>
  <si>
    <t>"УТВЕРЖДАЮ"
Заведующий ГБДОУ детский сад № 140
Выборгского района Санкт-Петербурга
__________________ /М.В. Крюкова/
"____" _________________ 2026 г.</t>
  </si>
  <si>
    <t>Расчет произвел: заместитель заведующего                                        Трофимова Е.В.</t>
  </si>
  <si>
    <t>Обучение по программе повышения квалификации "ИКТ-компетентность педагога в условиях реализации ФГОС, ФООП и профстандарта, 72 ак.ч.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</si>
</sst>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7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4" fontId="4" fillId="2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3" fillId="0" borderId="0" xfId="0" applyFont="1" applyFill="1" applyBorder="1" applyAlignment="1">
      <alignment horizontal="left" vertical="center" wrapText="1"/>
    </xf>
    <xf numFmtId="0" fontId="0" fillId="0" borderId="0" xfId="0" applyBorder="1"/>
    <xf numFmtId="164" fontId="4" fillId="0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left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4" fillId="0" borderId="0" xfId="0" applyFont="1" applyAlignment="1">
      <alignment horizontal="right" wrapText="1"/>
    </xf>
    <xf numFmtId="0" fontId="14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left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123826</xdr:colOff>
      <xdr:row>5</xdr:row>
      <xdr:rowOff>101122</xdr:rowOff>
    </xdr:from>
    <xdr:to>
      <xdr:col>7</xdr:col>
      <xdr:colOff>752476</xdr:colOff>
      <xdr:row>5</xdr:row>
      <xdr:rowOff>695325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819776" y="2806222"/>
          <a:ext cx="628650" cy="5942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5</xdr:row>
      <xdr:rowOff>276225</xdr:rowOff>
    </xdr:from>
    <xdr:to>
      <xdr:col>13</xdr:col>
      <xdr:colOff>1000125</xdr:colOff>
      <xdr:row>5</xdr:row>
      <xdr:rowOff>809625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706100" y="29813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5</xdr:row>
      <xdr:rowOff>504825</xdr:rowOff>
    </xdr:from>
    <xdr:to>
      <xdr:col>11</xdr:col>
      <xdr:colOff>771525</xdr:colOff>
      <xdr:row>6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53475" y="3209925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104776</xdr:colOff>
      <xdr:row>5</xdr:row>
      <xdr:rowOff>666750</xdr:rowOff>
    </xdr:from>
    <xdr:to>
      <xdr:col>12</xdr:col>
      <xdr:colOff>1002848</xdr:colOff>
      <xdr:row>5</xdr:row>
      <xdr:rowOff>857250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06001" y="5676900"/>
          <a:ext cx="898072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346670</xdr:colOff>
      <xdr:row>6</xdr:row>
      <xdr:rowOff>57150</xdr:rowOff>
    </xdr:from>
    <xdr:to>
      <xdr:col>10</xdr:col>
      <xdr:colOff>647700</xdr:colOff>
      <xdr:row>6</xdr:row>
      <xdr:rowOff>409575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338145" y="5943600"/>
          <a:ext cx="30103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4</xdr:row>
      <xdr:rowOff>28575</xdr:rowOff>
    </xdr:from>
    <xdr:to>
      <xdr:col>13</xdr:col>
      <xdr:colOff>514350</xdr:colOff>
      <xdr:row>4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687050" y="21812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8</xdr:row>
      <xdr:rowOff>9525</xdr:rowOff>
    </xdr:from>
    <xdr:to>
      <xdr:col>12</xdr:col>
      <xdr:colOff>838200</xdr:colOff>
      <xdr:row>9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848850" y="5886450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"/>
  <sheetViews>
    <sheetView tabSelected="1" workbookViewId="0">
      <selection activeCell="B8" sqref="B8"/>
    </sheetView>
  </sheetViews>
  <sheetFormatPr defaultRowHeight="15" x14ac:dyDescent="0.25"/>
  <cols>
    <col min="1" max="1" width="4.42578125" customWidth="1"/>
    <col min="2" max="2" width="31.140625" customWidth="1"/>
    <col min="3" max="3" width="11.42578125" customWidth="1"/>
    <col min="4" max="4" width="11" customWidth="1"/>
    <col min="5" max="5" width="11.7109375" customWidth="1"/>
    <col min="6" max="6" width="10.14062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5.42578125" customWidth="1"/>
  </cols>
  <sheetData>
    <row r="1" spans="1:15" ht="91.5" customHeight="1" x14ac:dyDescent="0.25">
      <c r="L1" s="29" t="s">
        <v>22</v>
      </c>
      <c r="M1" s="30"/>
      <c r="N1" s="30"/>
    </row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5" ht="228.75" customHeight="1" x14ac:dyDescent="0.25">
      <c r="A3" s="32" t="s">
        <v>21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5" ht="15.75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5" ht="43.5" customHeight="1" x14ac:dyDescent="0.25">
      <c r="A5" s="36" t="s">
        <v>1</v>
      </c>
      <c r="B5" s="37" t="s">
        <v>2</v>
      </c>
      <c r="C5" s="38" t="s">
        <v>3</v>
      </c>
      <c r="D5" s="38"/>
      <c r="E5" s="38"/>
      <c r="F5" s="38"/>
      <c r="G5" s="38"/>
      <c r="H5" s="38"/>
      <c r="I5" s="37" t="s">
        <v>4</v>
      </c>
      <c r="J5" s="37" t="s">
        <v>5</v>
      </c>
      <c r="K5" s="39" t="s">
        <v>6</v>
      </c>
      <c r="L5" s="39"/>
      <c r="M5" s="39"/>
      <c r="N5" s="8" t="s">
        <v>18</v>
      </c>
    </row>
    <row r="6" spans="1:15" ht="69" customHeight="1" x14ac:dyDescent="0.25">
      <c r="A6" s="36"/>
      <c r="B6" s="37"/>
      <c r="C6" s="10" t="s">
        <v>7</v>
      </c>
      <c r="D6" s="10" t="s">
        <v>8</v>
      </c>
      <c r="E6" s="10" t="s">
        <v>9</v>
      </c>
      <c r="F6" s="10" t="s">
        <v>10</v>
      </c>
      <c r="G6" s="10" t="s">
        <v>11</v>
      </c>
      <c r="H6" s="1"/>
      <c r="I6" s="37"/>
      <c r="J6" s="37"/>
      <c r="K6" s="9" t="s">
        <v>12</v>
      </c>
      <c r="L6" s="11" t="s">
        <v>13</v>
      </c>
      <c r="M6" s="12" t="s">
        <v>20</v>
      </c>
      <c r="N6" s="13"/>
    </row>
    <row r="7" spans="1:15" s="28" customFormat="1" ht="36.75" customHeight="1" x14ac:dyDescent="0.2">
      <c r="A7" s="26">
        <v>1</v>
      </c>
      <c r="B7" s="26">
        <v>2</v>
      </c>
      <c r="C7" s="26">
        <v>3</v>
      </c>
      <c r="D7" s="26">
        <v>4</v>
      </c>
      <c r="E7" s="26">
        <v>5</v>
      </c>
      <c r="F7" s="26">
        <v>6</v>
      </c>
      <c r="G7" s="26">
        <v>7</v>
      </c>
      <c r="H7" s="26" t="s">
        <v>14</v>
      </c>
      <c r="I7" s="26">
        <v>9</v>
      </c>
      <c r="J7" s="26" t="s">
        <v>15</v>
      </c>
      <c r="K7" s="27" t="s">
        <v>16</v>
      </c>
      <c r="L7" s="27">
        <v>12</v>
      </c>
      <c r="M7" s="27">
        <v>13</v>
      </c>
      <c r="N7" s="26" t="s">
        <v>19</v>
      </c>
    </row>
    <row r="8" spans="1:15" s="17" customFormat="1" ht="63.75" x14ac:dyDescent="0.25">
      <c r="A8" s="25">
        <v>1</v>
      </c>
      <c r="B8" s="23" t="s">
        <v>24</v>
      </c>
      <c r="C8" s="24">
        <v>2180</v>
      </c>
      <c r="D8" s="24">
        <v>2300</v>
      </c>
      <c r="E8" s="24">
        <v>2120</v>
      </c>
      <c r="F8" s="2"/>
      <c r="G8" s="2"/>
      <c r="H8" s="15">
        <f>C8+D8+E8+F8+G8</f>
        <v>6600</v>
      </c>
      <c r="I8" s="16">
        <v>4</v>
      </c>
      <c r="J8" s="2">
        <v>3</v>
      </c>
      <c r="K8" s="3">
        <f>ROUND((C8+D8+E8+F8+G8)/J8,2)</f>
        <v>2200</v>
      </c>
      <c r="L8" s="3">
        <f>STDEV(C8:G8)</f>
        <v>91.651513899116793</v>
      </c>
      <c r="M8" s="4">
        <f>L8/K8</f>
        <v>4.1659779045053087E-2</v>
      </c>
      <c r="N8" s="5">
        <f>I8*K8</f>
        <v>8800</v>
      </c>
      <c r="O8"/>
    </row>
    <row r="9" spans="1:15" x14ac:dyDescent="0.25">
      <c r="A9" s="35" t="s">
        <v>17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14"/>
      <c r="N9" s="20">
        <f>SUM(N8:N8)</f>
        <v>8800</v>
      </c>
    </row>
    <row r="11" spans="1:15" s="19" customFormat="1" x14ac:dyDescent="0.25">
      <c r="A11" s="22"/>
      <c r="B11" s="22"/>
      <c r="C11" s="21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5" ht="18" customHeight="1" x14ac:dyDescent="0.25">
      <c r="A12" s="6"/>
      <c r="B12" s="33" t="s">
        <v>23</v>
      </c>
      <c r="C12" s="33"/>
      <c r="D12" s="33"/>
      <c r="E12" s="33"/>
      <c r="F12" s="33"/>
      <c r="G12" s="33"/>
      <c r="H12" s="7"/>
      <c r="I12" s="6"/>
      <c r="J12" s="6"/>
      <c r="K12" s="6"/>
      <c r="L12" s="6"/>
    </row>
  </sheetData>
  <mergeCells count="12">
    <mergeCell ref="B12:G12"/>
    <mergeCell ref="L1:N1"/>
    <mergeCell ref="A2:N2"/>
    <mergeCell ref="A3:N3"/>
    <mergeCell ref="A4:N4"/>
    <mergeCell ref="A9:L9"/>
    <mergeCell ref="A5:A6"/>
    <mergeCell ref="B5:B6"/>
    <mergeCell ref="C5:H5"/>
    <mergeCell ref="I5:I6"/>
    <mergeCell ref="J5:J6"/>
    <mergeCell ref="K5:M5"/>
  </mergeCells>
  <phoneticPr fontId="0" type="noConversion"/>
  <pageMargins left="0.59055118110236227" right="0.39370078740157483" top="0.59055118110236227" bottom="0.39370078740157483" header="0.31496062992125984" footer="0.31496062992125984"/>
  <pageSetup paperSize="9" scale="76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2024-02-16T06:20:45Z</cp:lastPrinted>
  <dcterms:created xsi:type="dcterms:W3CDTF">2015-06-05T18:19:34Z</dcterms:created>
  <dcterms:modified xsi:type="dcterms:W3CDTF">2026-07-03T10:45:08Z</dcterms:modified>
</cp:coreProperties>
</file>