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99086811-B2F7-4597-891C-0EC916BD2607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Лист1" sheetId="9" r:id="rId1"/>
  </sheets>
  <definedNames>
    <definedName name="_xlnm._FilterDatabase" localSheetId="0" hidden="1">Лист1!$C$1:$C$23</definedName>
  </definedNames>
  <calcPr calcId="191029" refMode="R1C1"/>
</workbook>
</file>

<file path=xl/calcChain.xml><?xml version="1.0" encoding="utf-8"?>
<calcChain xmlns="http://schemas.openxmlformats.org/spreadsheetml/2006/main">
  <c r="K11" i="9" l="1"/>
  <c r="L11" i="9" s="1"/>
  <c r="K12" i="9"/>
  <c r="L12" i="9" s="1"/>
  <c r="I11" i="9"/>
  <c r="I12" i="9"/>
  <c r="H11" i="9"/>
  <c r="H12" i="9"/>
  <c r="K10" i="9"/>
  <c r="L10" i="9" s="1"/>
  <c r="J12" i="9" l="1"/>
  <c r="J11" i="9"/>
  <c r="I10" i="9"/>
  <c r="H10" i="9" l="1"/>
  <c r="L13" i="9" l="1"/>
  <c r="J10" i="9"/>
</calcChain>
</file>

<file path=xl/sharedStrings.xml><?xml version="1.0" encoding="utf-8"?>
<sst xmlns="http://schemas.openxmlformats.org/spreadsheetml/2006/main" count="27" uniqueCount="25">
  <si>
    <t>Кол-во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</si>
  <si>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</si>
  <si>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</si>
  <si>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</si>
  <si>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</si>
  <si>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</si>
  <si>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Используемый метод определения НМЦК с обоснованием:</t>
  </si>
  <si>
    <t>Метод сопоставимых рыночных цен (анализ рынка)</t>
  </si>
  <si>
    <t>Цена за единицу изм. с НДС (руб.)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</si>
  <si>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</si>
  <si>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Начальная (максимальня) цена контракта,  (руб.)</t>
  </si>
  <si>
    <t>Наименование объекта закупки</t>
  </si>
  <si>
    <r>
      <t xml:space="preserve">Средняя арифметическая цена за единицу без НДС (руб.)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</si>
  <si>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Расчет НМЦК*</t>
  </si>
  <si>
    <t>Заказчик: Санкт-Петербургское государственное казенное учреждение здравоохранения "Амбулатория Мариинская"</t>
  </si>
  <si>
    <t xml:space="preserve">КП № 1
</t>
  </si>
  <si>
    <t xml:space="preserve">КП № 2
</t>
  </si>
  <si>
    <t xml:space="preserve">КП № 3
</t>
  </si>
  <si>
    <t>Ценовая информация без НДС (руб.)</t>
  </si>
  <si>
    <t>шт</t>
  </si>
  <si>
    <t>Контрактный управляющий</t>
  </si>
  <si>
    <t>Клопотенко А.И.</t>
  </si>
  <si>
    <t>Картридж для МФУ НР LaserJet M227sdn (CF230X/051Н (HP 30X)) или эквивалент</t>
  </si>
  <si>
    <t>Блок питания для ПК мощностью 600 W основной разъём питания  20+4 pin, разъёмы для питания процессора  4+ 4 pin, количество разъёмов 15-pin SATA не менее 4</t>
  </si>
  <si>
    <t>Картридж для МФУ HP LaserJet М1212 (Картридж CE285F (85А)) лазерны й, черный  или эквивалент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</si>
</sst>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46">
    <xf numFmtId="0" fontId="0" fillId="0" borderId="0" xfId="0"/>
    <xf numFmtId="0" fontId="2" fillId="0" borderId="0" xfId="0" applyFont="1" applyProtection="1">
      <protection locked="0"/>
    </xf>
    <xf numFmtId="0" fontId="9" fillId="0" borderId="0" xfId="0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0" fillId="0" borderId="0" xfId="0" applyProtection="1">
      <protection locked="0"/>
    </xf>
    <xf numFmtId="0" fontId="10" fillId="0" borderId="0" xfId="0" applyFont="1" applyAlignment="1" applyProtection="1">
      <alignment horizontal="left" vertical="center" wrapText="1"/>
      <protection locked="0"/>
    </xf>
    <xf numFmtId="0" fontId="5" fillId="3" borderId="1" xfId="0" applyFont="1" applyFill="1" applyBorder="1" applyAlignment="1" applyProtection="1">
      <alignment horizontal="center" vertical="top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left" vertical="center"/>
      <protection locked="0"/>
    </xf>
    <xf numFmtId="4" fontId="2" fillId="0" borderId="0" xfId="0" applyNumberFormat="1" applyFont="1" applyProtection="1">
      <protection locked="0"/>
    </xf>
    <xf numFmtId="4" fontId="4" fillId="0" borderId="0" xfId="0" applyNumberFormat="1" applyFont="1" applyAlignment="1" applyProtection="1">
      <alignment horizontal="center" vertical="center" wrapText="1"/>
      <protection locked="0"/>
    </xf>
    <xf numFmtId="4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0" fillId="0" borderId="0" xfId="0" applyNumberFormat="1" applyProtection="1"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4" fontId="3" fillId="3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3" fillId="0" borderId="1" xfId="0" applyNumberFormat="1" applyFont="1" applyBorder="1" applyAlignment="1" applyProtection="1">
      <alignment horizontal="center" vertical="center" wrapText="1" justifyLastLine="1"/>
      <protection hidden="1"/>
    </xf>
    <xf numFmtId="164" fontId="0" fillId="0" borderId="0" xfId="0" applyNumberFormat="1" applyProtection="1">
      <protection locked="0"/>
    </xf>
    <xf numFmtId="1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2" fontId="13" fillId="0" borderId="1" xfId="0" applyNumberFormat="1" applyFont="1" applyBorder="1" applyAlignment="1">
      <alignment horizontal="center" vertical="center" wrapText="1"/>
    </xf>
    <xf numFmtId="2" fontId="0" fillId="0" borderId="0" xfId="0" applyNumberFormat="1" applyProtection="1">
      <protection locked="0"/>
    </xf>
    <xf numFmtId="0" fontId="13" fillId="0" borderId="0" xfId="0" applyFont="1" applyAlignment="1" applyProtection="1">
      <alignment horizontal="center" vertical="center"/>
      <protection locked="0"/>
    </xf>
    <xf numFmtId="2" fontId="14" fillId="0" borderId="0" xfId="0" applyNumberFormat="1" applyFont="1" applyAlignment="1" applyProtection="1">
      <alignment horizontal="center" vertical="center"/>
      <protection locked="0"/>
    </xf>
    <xf numFmtId="2" fontId="16" fillId="0" borderId="1" xfId="2" applyNumberFormat="1" applyFont="1" applyBorder="1" applyAlignment="1">
      <alignment horizontal="center" vertical="center" wrapText="1"/>
    </xf>
    <xf numFmtId="1" fontId="3" fillId="3" borderId="2" xfId="0" applyNumberFormat="1" applyFont="1" applyFill="1" applyBorder="1" applyAlignment="1" applyProtection="1">
      <alignment horizontal="center" vertical="center" wrapText="1"/>
      <protection locked="0"/>
    </xf>
    <xf numFmtId="1" fontId="4" fillId="3" borderId="5" xfId="0" applyNumberFormat="1" applyFont="1" applyFill="1" applyBorder="1" applyAlignment="1" applyProtection="1">
      <alignment horizontal="center" vertical="center" wrapText="1"/>
      <protection locked="0"/>
    </xf>
    <xf numFmtId="1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1" fontId="12" fillId="0" borderId="5" xfId="0" applyNumberFormat="1" applyFont="1" applyBorder="1" applyAlignment="1" applyProtection="1">
      <alignment horizontal="center" vertical="center" wrapText="1"/>
      <protection locked="0"/>
    </xf>
    <xf numFmtId="0" fontId="17" fillId="0" borderId="2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7" fillId="0" borderId="3" xfId="0" applyFont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/>
      <protection locked="0"/>
    </xf>
    <xf numFmtId="2" fontId="5" fillId="3" borderId="1" xfId="0" applyNumberFormat="1" applyFont="1" applyFill="1" applyBorder="1" applyAlignment="1" applyProtection="1">
      <alignment horizontal="center" vertical="top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10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0" xfId="0" applyFont="1" applyAlignment="1" applyProtection="1">
      <alignment horizontal="right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5" fillId="0" borderId="0" xfId="0" applyFont="1" applyProtection="1">
      <protection locked="0"/>
    </xf>
    <xf numFmtId="0" fontId="11" fillId="0" borderId="0" xfId="0" applyFont="1" applyProtection="1">
      <protection locked="0"/>
    </xf>
  </cellXfs>
  <cellStyles count="3">
    <cellStyle name="Обычный" xfId="0" builtinId="0"/>
    <cellStyle name="Обычный 2" xfId="2" xr:uid="{00000000-0005-0000-0000-000001000000}"/>
    <cellStyle name="Обычный 4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7</xdr:row>
      <xdr:rowOff>952500</xdr:rowOff>
    </xdr:from>
    <xdr:to>
      <xdr:col>10</xdr:col>
      <xdr:colOff>0</xdr:colOff>
      <xdr:row>7</xdr:row>
      <xdr:rowOff>1304925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29432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19050</xdr:colOff>
      <xdr:row>7</xdr:row>
      <xdr:rowOff>923925</xdr:rowOff>
    </xdr:from>
    <xdr:to>
      <xdr:col>8</xdr:col>
      <xdr:colOff>1019175</xdr:colOff>
      <xdr:row>7</xdr:row>
      <xdr:rowOff>1362075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291465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6"/>
  <sheetViews>
    <sheetView tabSelected="1" topLeftCell="A4" zoomScale="80" zoomScaleNormal="80" workbookViewId="0">
      <selection activeCell="B12" sqref="B12"/>
    </sheetView>
  </sheetViews>
  <sheetFormatPr defaultRowHeight="15" x14ac:dyDescent="0.25"/>
  <cols>
    <col min="1" max="1" width="9.140625" style="4"/>
    <col min="2" max="2" width="30.7109375" style="8" customWidth="1"/>
    <col min="3" max="3" width="10.85546875" style="4" customWidth="1"/>
    <col min="4" max="4" width="14.28515625" style="4" bestFit="1" customWidth="1"/>
    <col min="5" max="5" width="15.140625" style="4" customWidth="1"/>
    <col min="6" max="7" width="15.42578125" style="4" customWidth="1"/>
    <col min="8" max="8" width="16.5703125" style="12" customWidth="1"/>
    <col min="9" max="9" width="16.28515625" style="4" customWidth="1"/>
    <col min="10" max="10" width="14.85546875" style="4" customWidth="1"/>
    <col min="11" max="11" width="12.7109375" style="4" customWidth="1"/>
    <col min="12" max="12" width="18.5703125" style="4" customWidth="1"/>
    <col min="13" max="13" width="15.7109375" style="4" customWidth="1"/>
    <col min="14" max="14" width="13.28515625" style="4" customWidth="1"/>
    <col min="15" max="16384" width="9.140625" style="4"/>
  </cols>
  <sheetData>
    <row r="1" spans="1:13" ht="15.75" x14ac:dyDescent="0.25">
      <c r="A1" s="1"/>
      <c r="B1" s="2"/>
      <c r="C1" s="1"/>
      <c r="D1" s="1"/>
      <c r="E1" s="1"/>
      <c r="F1" s="1"/>
      <c r="G1" s="1"/>
      <c r="H1" s="9"/>
      <c r="I1" s="3"/>
      <c r="J1" s="1"/>
      <c r="K1" s="37"/>
      <c r="L1" s="37"/>
    </row>
    <row r="2" spans="1:13" x14ac:dyDescent="0.25">
      <c r="A2" s="44" t="s">
        <v>14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3" ht="48.75" customHeight="1" x14ac:dyDescent="0.25">
      <c r="A3" s="38" t="s">
        <v>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</row>
    <row r="4" spans="1:13" ht="15.75" x14ac:dyDescent="0.25">
      <c r="A4" s="13"/>
      <c r="B4" s="5"/>
      <c r="C4" s="13"/>
      <c r="D4" s="13"/>
      <c r="E4" s="13"/>
      <c r="F4" s="13"/>
      <c r="G4" s="13"/>
      <c r="H4" s="10"/>
      <c r="I4" s="13"/>
      <c r="J4" s="13"/>
      <c r="K4" s="13"/>
      <c r="L4" s="13"/>
    </row>
    <row r="5" spans="1:13" ht="15.75" customHeight="1" x14ac:dyDescent="0.25">
      <c r="A5" s="39" t="s">
        <v>6</v>
      </c>
      <c r="B5" s="40"/>
      <c r="C5" s="39" t="s">
        <v>7</v>
      </c>
      <c r="D5" s="41"/>
      <c r="E5" s="41"/>
      <c r="F5" s="41"/>
      <c r="G5" s="41"/>
      <c r="H5" s="41"/>
      <c r="I5" s="41"/>
      <c r="J5" s="41"/>
      <c r="K5" s="41"/>
      <c r="L5" s="40"/>
    </row>
    <row r="6" spans="1:13" ht="15.75" x14ac:dyDescent="0.25">
      <c r="A6" s="39" t="s">
        <v>13</v>
      </c>
      <c r="B6" s="41"/>
      <c r="C6" s="42"/>
      <c r="D6" s="42"/>
      <c r="E6" s="42"/>
      <c r="F6" s="42"/>
      <c r="G6" s="42"/>
      <c r="H6" s="42"/>
      <c r="I6" s="42"/>
      <c r="J6" s="42"/>
      <c r="K6" s="42"/>
      <c r="L6" s="43"/>
    </row>
    <row r="7" spans="1:13" ht="40.5" customHeight="1" x14ac:dyDescent="0.25">
      <c r="A7" s="34" t="s">
        <v>1</v>
      </c>
      <c r="B7" s="35" t="s">
        <v>11</v>
      </c>
      <c r="C7" s="36" t="s">
        <v>2</v>
      </c>
      <c r="D7" s="36" t="s">
        <v>0</v>
      </c>
      <c r="E7" s="34" t="s">
        <v>18</v>
      </c>
      <c r="F7" s="34"/>
      <c r="G7" s="34"/>
      <c r="H7" s="31" t="s">
        <v>3</v>
      </c>
      <c r="I7" s="31"/>
      <c r="J7" s="31"/>
      <c r="K7" s="34" t="s">
        <v>8</v>
      </c>
      <c r="L7" s="32" t="s">
        <v>10</v>
      </c>
    </row>
    <row r="8" spans="1:13" ht="110.25" customHeight="1" x14ac:dyDescent="0.25">
      <c r="A8" s="34"/>
      <c r="B8" s="35"/>
      <c r="C8" s="36"/>
      <c r="D8" s="36"/>
      <c r="E8" s="7" t="s">
        <v>15</v>
      </c>
      <c r="F8" s="7" t="s">
        <v>16</v>
      </c>
      <c r="G8" s="7" t="s">
        <v>17</v>
      </c>
      <c r="H8" s="11" t="s">
        <v>12</v>
      </c>
      <c r="I8" s="6" t="s">
        <v>4</v>
      </c>
      <c r="J8" s="6" t="s">
        <v>5</v>
      </c>
      <c r="K8" s="33"/>
      <c r="L8" s="33"/>
    </row>
    <row r="9" spans="1:13" ht="18.75" customHeight="1" x14ac:dyDescent="0.25">
      <c r="A9" s="17">
        <v>1</v>
      </c>
      <c r="B9" s="24">
        <v>2</v>
      </c>
      <c r="C9" s="24">
        <v>3</v>
      </c>
      <c r="D9" s="24">
        <v>4</v>
      </c>
      <c r="E9" s="25">
        <v>5</v>
      </c>
      <c r="F9" s="25">
        <v>6</v>
      </c>
      <c r="G9" s="25">
        <v>7</v>
      </c>
      <c r="H9" s="24">
        <v>10</v>
      </c>
      <c r="I9" s="24">
        <v>11</v>
      </c>
      <c r="J9" s="24">
        <v>12</v>
      </c>
      <c r="K9" s="26">
        <v>13</v>
      </c>
      <c r="L9" s="26">
        <v>14</v>
      </c>
    </row>
    <row r="10" spans="1:13" ht="55.5" customHeight="1" x14ac:dyDescent="0.25">
      <c r="A10" s="23">
        <v>1</v>
      </c>
      <c r="B10" s="27" t="s">
        <v>22</v>
      </c>
      <c r="C10" s="30" t="s">
        <v>19</v>
      </c>
      <c r="D10" s="29">
        <v>6</v>
      </c>
      <c r="E10" s="22">
        <v>400</v>
      </c>
      <c r="F10" s="18">
        <v>430</v>
      </c>
      <c r="G10" s="18">
        <v>500</v>
      </c>
      <c r="H10" s="14">
        <f>AVERAGE(E10:G10)</f>
        <v>443.33333333333331</v>
      </c>
      <c r="I10" s="14">
        <f>STDEV(E10:G10)</f>
        <v>51.316014394468837</v>
      </c>
      <c r="J10" s="14">
        <f>I10/H10*100</f>
        <v>11.575040840857632</v>
      </c>
      <c r="K10" s="22">
        <f>MIN(E10,F10,G10)</f>
        <v>400</v>
      </c>
      <c r="L10" s="15">
        <f>K10*D10</f>
        <v>2400</v>
      </c>
      <c r="M10" s="16"/>
    </row>
    <row r="11" spans="1:13" ht="63" customHeight="1" x14ac:dyDescent="0.25">
      <c r="A11" s="23">
        <v>2</v>
      </c>
      <c r="B11" s="27" t="s">
        <v>24</v>
      </c>
      <c r="C11" s="30" t="s">
        <v>19</v>
      </c>
      <c r="D11" s="29">
        <v>6</v>
      </c>
      <c r="E11" s="22">
        <v>400</v>
      </c>
      <c r="F11" s="18">
        <v>430</v>
      </c>
      <c r="G11" s="18">
        <v>500</v>
      </c>
      <c r="H11" s="14">
        <f t="shared" ref="H11:H12" si="0">AVERAGE(E11:G11)</f>
        <v>443.33333333333331</v>
      </c>
      <c r="I11" s="14">
        <f t="shared" ref="I11:I12" si="1">STDEV(E11:G11)</f>
        <v>51.316014394468837</v>
      </c>
      <c r="J11" s="14">
        <f t="shared" ref="J11:J12" si="2">I11/H11*100</f>
        <v>11.575040840857632</v>
      </c>
      <c r="K11" s="22">
        <f t="shared" ref="K11:K12" si="3">MIN(E11,F11,G11)</f>
        <v>400</v>
      </c>
      <c r="L11" s="15">
        <f t="shared" ref="L11:L12" si="4">K11*D11</f>
        <v>2400</v>
      </c>
      <c r="M11" s="16"/>
    </row>
    <row r="12" spans="1:13" ht="111" customHeight="1" x14ac:dyDescent="0.25">
      <c r="A12" s="23">
        <v>3</v>
      </c>
      <c r="B12" s="28" t="s">
        <v>23</v>
      </c>
      <c r="C12" s="30" t="s">
        <v>19</v>
      </c>
      <c r="D12" s="29">
        <v>2</v>
      </c>
      <c r="E12" s="22">
        <v>2290</v>
      </c>
      <c r="F12" s="18">
        <v>2300</v>
      </c>
      <c r="G12" s="18">
        <v>2400</v>
      </c>
      <c r="H12" s="14">
        <f t="shared" si="0"/>
        <v>2330</v>
      </c>
      <c r="I12" s="14">
        <f t="shared" si="1"/>
        <v>60.827625302982199</v>
      </c>
      <c r="J12" s="14">
        <f t="shared" si="2"/>
        <v>2.6106276954069614</v>
      </c>
      <c r="K12" s="22">
        <f t="shared" si="3"/>
        <v>2290</v>
      </c>
      <c r="L12" s="15">
        <f t="shared" si="4"/>
        <v>4580</v>
      </c>
      <c r="M12" s="16"/>
    </row>
    <row r="13" spans="1:13" ht="18.75" x14ac:dyDescent="0.25">
      <c r="E13" s="19"/>
      <c r="F13" s="19"/>
      <c r="G13" s="19"/>
      <c r="K13" s="20"/>
      <c r="L13" s="21">
        <f>SUM(L10:L12)</f>
        <v>9380</v>
      </c>
    </row>
    <row r="14" spans="1:13" ht="15.75" x14ac:dyDescent="0.25">
      <c r="K14" s="20"/>
      <c r="L14" s="20"/>
    </row>
    <row r="15" spans="1:13" x14ac:dyDescent="0.25">
      <c r="A15" s="4" t="s">
        <v>20</v>
      </c>
    </row>
    <row r="16" spans="1:13" x14ac:dyDescent="0.25">
      <c r="A16" s="4" t="s">
        <v>21</v>
      </c>
    </row>
  </sheetData>
  <sheetProtection deleteColumns="0"/>
  <mergeCells count="14">
    <mergeCell ref="K1:L1"/>
    <mergeCell ref="A3:L3"/>
    <mergeCell ref="A5:B5"/>
    <mergeCell ref="C5:L5"/>
    <mergeCell ref="A6:L6"/>
    <mergeCell ref="A2:L2"/>
    <mergeCell ref="H7:J7"/>
    <mergeCell ref="L7:L8"/>
    <mergeCell ref="K7:K8"/>
    <mergeCell ref="A7:A8"/>
    <mergeCell ref="B7:B8"/>
    <mergeCell ref="C7:C8"/>
    <mergeCell ref="D7:D8"/>
    <mergeCell ref="E7:G7"/>
  </mergeCells>
  <pageMargins left="0.7" right="0.7" top="0.75" bottom="0.75" header="0.3" footer="0.3"/>
  <pageSetup paperSize="9" scale="6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2026-07-07T09:03:49Z</dcterms:modified>
</cp:coreProperties>
</file>