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0.144.205.43\goszakaz\2026\ЗАКУПКИ\НОВЫЕ ЗАКУПКИ\Замеры рентген\"/>
    </mc:Choice>
  </mc:AlternateContent>
  <bookViews>
    <workbookView xWindow="0" yWindow="0" windowWidth="28800" windowHeight="12300"/>
  </bookViews>
  <sheets>
    <sheet name="В закупку" sheetId="3" r:id="rId1"/>
  </sheets>
  <calcPr calcId="162913"/>
</workbook>
</file>

<file path=xl/calcChain.xml><?xml version="1.0" encoding="utf-8"?>
<calcChain xmlns="http://schemas.openxmlformats.org/spreadsheetml/2006/main">
  <c r="N10" i="3" l="1"/>
  <c r="N11" i="3"/>
  <c r="N12" i="3"/>
  <c r="N13" i="3"/>
  <c r="N14" i="3"/>
  <c r="N15" i="3"/>
  <c r="N16" i="3"/>
  <c r="N9" i="3"/>
  <c r="L16" i="3"/>
  <c r="M16" i="3" s="1"/>
  <c r="H16" i="3"/>
  <c r="L15" i="3"/>
  <c r="M15" i="3" s="1"/>
  <c r="H15" i="3"/>
  <c r="L14" i="3"/>
  <c r="M14" i="3" s="1"/>
  <c r="H14" i="3"/>
  <c r="M13" i="3"/>
  <c r="L13" i="3"/>
  <c r="H13" i="3"/>
  <c r="L12" i="3"/>
  <c r="M12" i="3" s="1"/>
  <c r="H12" i="3"/>
  <c r="L11" i="3"/>
  <c r="M11" i="3" s="1"/>
  <c r="H11" i="3"/>
  <c r="L10" i="3"/>
  <c r="M10" i="3" s="1"/>
  <c r="H10" i="3"/>
  <c r="M9" i="3"/>
  <c r="L9" i="3"/>
  <c r="H9" i="3"/>
  <c r="N18" i="3" l="1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<sst xmlns="http://schemas.openxmlformats.org/spreadsheetml/2006/main" count="32" uniqueCount="32">
  <si>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</si>
  <si>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</si>
  <si>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64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</si>
  <si>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</si>
  <si>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</si>
  <si>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</si>
  <si>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</si>
  <si>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9"/>
        <color indexed="64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</si>
  <si>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</si>
  <si>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</si>
  <si>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</si>
  <si>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</si>
  <si>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</si>
  <si>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</si>
  <si>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</si>
  <si>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</si>
  <si>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</si>
  <si>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</si>
  <si>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</si>
  <si>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</si>
  <si>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Ответы на запрос получены от 3 поставщиков (подрядчиков, исполнителей).</t>
  </si>
  <si>
    <t>Контроль эксплуатационных параметров - аппарат флюорографический цифровой "Флюоро-ПроГраф-РП"</t>
  </si>
  <si>
    <t>Контроль эксплуатационных параметров - комплекс рентгеновский диагностический стационарный "УниКоРД-МТ-Плюс"</t>
  </si>
  <si>
    <t>Дозиметрические измерения (радиационный контроль) - аппарат флюорографический цифровой "Флюоро-ПроГраф-РП"</t>
  </si>
  <si>
    <t>Дозиметрические измерения (радиационный контроль) - комплекс рентгеновский диагностический стационарный "УниКоРД-МТ-Плюс"</t>
  </si>
  <si>
    <t>Измерение радиационного выхода  и расчет эффективной дозы облучения пациента</t>
  </si>
  <si>
    <t>Замеры контура защитного заземления в рентгеновском кабинете</t>
  </si>
  <si>
    <t>Измерение освещенности и расчет кратности воздухообмена в рентгеновском кабинете</t>
  </si>
  <si>
    <t>Измерение свинцового эквивалента средств индивидуальной защиты</t>
  </si>
  <si>
    <t>ИЦИ № 67/1-2026 от 29.06.2026</t>
  </si>
  <si>
    <t>ИЦИ № 67/2-2026 от 29.06.2026</t>
  </si>
  <si>
    <t>ИЦИ № 67/3-2026 от 29.06.2026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</si>
</sst>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64"/>
      <name val="Calibri"/>
      <scheme val="minor"/>
    </font>
    <font>
      <sz val="11"/>
      <color indexed="64"/>
      <name val="Calibri"/>
      <family val="2"/>
      <charset val="204"/>
    </font>
    <font>
      <u/>
      <sz val="11"/>
      <color indexed="4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4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b/>
      <sz val="9"/>
      <color indexed="64"/>
      <name val="Times New Roman"/>
      <family val="1"/>
      <charset val="204"/>
    </font>
    <font>
      <sz val="9"/>
      <color indexed="64"/>
      <name val="Times New Roman"/>
      <family val="1"/>
      <charset val="204"/>
    </font>
    <font>
      <b/>
      <i/>
      <sz val="9"/>
      <color indexed="64"/>
      <name val="Times New Roman"/>
      <family val="1"/>
      <charset val="204"/>
    </font>
    <font>
      <i/>
      <sz val="9"/>
      <color indexed="64"/>
      <name val="Times New Roman"/>
      <family val="1"/>
      <charset val="204"/>
    </font>
    <font>
      <i/>
      <sz val="9"/>
      <color indexed="60"/>
      <name val="Times New Roman"/>
      <family val="1"/>
      <charset val="204"/>
    </font>
    <font>
      <sz val="9"/>
      <color indexed="60"/>
      <name val="Times New Roman"/>
      <family val="1"/>
      <charset val="204"/>
    </font>
    <font>
      <u/>
      <sz val="12"/>
      <color indexed="64"/>
      <name val="Times New Roman"/>
      <family val="1"/>
      <charset val="204"/>
    </font>
    <font>
      <i/>
      <sz val="9"/>
      <color indexed="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0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0" fontId="2" fillId="0" borderId="0">
      <alignment vertical="top"/>
    </xf>
    <xf numFmtId="0" fontId="1" fillId="0" borderId="0"/>
    <xf numFmtId="0" fontId="3" fillId="2" borderId="0"/>
    <xf numFmtId="0" fontId="3" fillId="2" borderId="0"/>
    <xf numFmtId="0" fontId="4" fillId="3" borderId="0"/>
    <xf numFmtId="0" fontId="4" fillId="3" borderId="0"/>
    <xf numFmtId="0" fontId="17" fillId="0" borderId="0"/>
    <xf numFmtId="0" fontId="18" fillId="2" borderId="0"/>
    <xf numFmtId="0" fontId="19" fillId="3" borderId="0"/>
    <xf numFmtId="0" fontId="20" fillId="7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 applyAlignment="1">
      <alignment vertical="top" wrapText="1"/>
    </xf>
    <xf numFmtId="4" fontId="5" fillId="0" borderId="0" xfId="0" applyNumberFormat="1" applyFont="1" applyAlignment="1">
      <alignment vertical="top" wrapText="1"/>
    </xf>
    <xf numFmtId="4" fontId="9" fillId="4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left" vertical="top" wrapText="1"/>
    </xf>
    <xf numFmtId="4" fontId="22" fillId="0" borderId="2" xfId="0" applyNumberFormat="1" applyFont="1" applyFill="1" applyBorder="1" applyAlignment="1">
      <alignment horizontal="center" vertical="top" wrapText="1"/>
    </xf>
    <xf numFmtId="4" fontId="21" fillId="0" borderId="2" xfId="10" applyNumberFormat="1" applyFont="1" applyFill="1" applyBorder="1" applyAlignment="1">
      <alignment horizontal="center" vertical="top" wrapText="1"/>
    </xf>
    <xf numFmtId="4" fontId="22" fillId="5" borderId="2" xfId="7" applyNumberFormat="1" applyFont="1" applyFill="1" applyBorder="1" applyAlignment="1">
      <alignment horizontal="center" vertical="top" wrapText="1"/>
    </xf>
    <xf numFmtId="4" fontId="21" fillId="5" borderId="2" xfId="0" applyNumberFormat="1" applyFont="1" applyFill="1" applyBorder="1" applyAlignment="1">
      <alignment horizontal="center" vertical="top" wrapText="1"/>
    </xf>
    <xf numFmtId="0" fontId="21" fillId="5" borderId="2" xfId="0" applyFont="1" applyFill="1" applyBorder="1" applyAlignment="1">
      <alignment horizontal="center" vertical="top" wrapText="1"/>
    </xf>
    <xf numFmtId="10" fontId="21" fillId="5" borderId="2" xfId="0" applyNumberFormat="1" applyFont="1" applyFill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4" fontId="22" fillId="0" borderId="1" xfId="0" applyNumberFormat="1" applyFont="1" applyFill="1" applyBorder="1" applyAlignment="1">
      <alignment horizontal="center" vertical="top" wrapText="1"/>
    </xf>
    <xf numFmtId="4" fontId="21" fillId="0" borderId="1" xfId="10" applyNumberFormat="1" applyFont="1" applyFill="1" applyBorder="1" applyAlignment="1">
      <alignment horizontal="center" vertical="top" wrapText="1"/>
    </xf>
    <xf numFmtId="4" fontId="22" fillId="5" borderId="1" xfId="7" applyNumberFormat="1" applyFont="1" applyFill="1" applyBorder="1" applyAlignment="1">
      <alignment horizontal="center" vertical="top" wrapText="1"/>
    </xf>
    <xf numFmtId="4" fontId="21" fillId="5" borderId="1" xfId="0" applyNumberFormat="1" applyFont="1" applyFill="1" applyBorder="1" applyAlignment="1">
      <alignment horizontal="center" vertical="top" wrapText="1"/>
    </xf>
    <xf numFmtId="0" fontId="21" fillId="5" borderId="1" xfId="0" applyFont="1" applyFill="1" applyBorder="1" applyAlignment="1">
      <alignment horizontal="center" vertical="top" wrapText="1"/>
    </xf>
    <xf numFmtId="0" fontId="13" fillId="6" borderId="3" xfId="0" applyFont="1" applyFill="1" applyBorder="1" applyAlignment="1">
      <alignment horizontal="center" vertical="top" wrapText="1"/>
    </xf>
    <xf numFmtId="4" fontId="14" fillId="6" borderId="3" xfId="0" applyNumberFormat="1" applyFont="1" applyFill="1" applyBorder="1" applyAlignment="1">
      <alignment horizontal="center" vertical="top" wrapText="1"/>
    </xf>
    <xf numFmtId="10" fontId="14" fillId="6" borderId="3" xfId="0" applyNumberFormat="1" applyFont="1" applyFill="1" applyBorder="1" applyAlignment="1">
      <alignment horizontal="center" vertical="top" wrapText="1"/>
    </xf>
    <xf numFmtId="3" fontId="21" fillId="0" borderId="2" xfId="0" applyNumberFormat="1" applyFont="1" applyFill="1" applyBorder="1" applyAlignment="1">
      <alignment horizontal="center" vertical="top" wrapText="1"/>
    </xf>
    <xf numFmtId="3" fontId="21" fillId="0" borderId="1" xfId="0" applyNumberFormat="1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</cellXfs>
  <cellStyles count="11">
    <cellStyle name="Гиперссылка 2" xfId="1"/>
    <cellStyle name="Нейтральный" xfId="10" builtinId="28"/>
    <cellStyle name="Обычный" xfId="0" builtinId="0"/>
    <cellStyle name="Обычный 2" xfId="2"/>
    <cellStyle name="Обычный 3" xfId="7"/>
    <cellStyle name="Плохой 2" xfId="3"/>
    <cellStyle name="Плохой 3" xfId="4"/>
    <cellStyle name="Плохой 4" xfId="8"/>
    <cellStyle name="Хороший 2" xfId="5"/>
    <cellStyle name="Хороший 3" xfId="6"/>
    <cellStyle name="Хороший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114485</xdr:colOff>
      <xdr:row>6</xdr:row>
      <xdr:rowOff>354210</xdr:rowOff>
    </xdr:from>
    <xdr:to>
      <xdr:col>7</xdr:col>
      <xdr:colOff>562309</xdr:colOff>
      <xdr:row>6</xdr:row>
      <xdr:rowOff>687585</xdr:rowOff>
    </xdr:to>
    <xdr:pic>
      <xdr:nvPicPr>
        <xdr:cNvPr id="2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6362885" y="3316485"/>
          <a:ext cx="447824" cy="33337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64460</xdr:colOff>
      <xdr:row>6</xdr:row>
      <xdr:rowOff>133350</xdr:rowOff>
    </xdr:from>
    <xdr:to>
      <xdr:col>13</xdr:col>
      <xdr:colOff>1019100</xdr:colOff>
      <xdr:row>6</xdr:row>
      <xdr:rowOff>487560</xdr:rowOff>
    </xdr:to>
    <xdr:pic>
      <xdr:nvPicPr>
        <xdr:cNvPr id="3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894385" y="3095625"/>
          <a:ext cx="954640" cy="35421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27625</xdr:colOff>
      <xdr:row>6</xdr:row>
      <xdr:rowOff>512564</xdr:rowOff>
    </xdr:from>
    <xdr:to>
      <xdr:col>11</xdr:col>
      <xdr:colOff>847204</xdr:colOff>
      <xdr:row>6</xdr:row>
      <xdr:rowOff>941784</xdr:rowOff>
    </xdr:to>
    <xdr:pic>
      <xdr:nvPicPr>
        <xdr:cNvPr id="4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809675" y="3474839"/>
          <a:ext cx="819579" cy="42922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66023</xdr:colOff>
      <xdr:row>6</xdr:row>
      <xdr:rowOff>770929</xdr:rowOff>
    </xdr:from>
    <xdr:to>
      <xdr:col>12</xdr:col>
      <xdr:colOff>695790</xdr:colOff>
      <xdr:row>7</xdr:row>
      <xdr:rowOff>28575</xdr:rowOff>
    </xdr:to>
    <xdr:pic>
      <xdr:nvPicPr>
        <xdr:cNvPr id="5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724373" y="3733204"/>
          <a:ext cx="629767" cy="32444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216321</xdr:colOff>
      <xdr:row>7</xdr:row>
      <xdr:rowOff>228600</xdr:rowOff>
    </xdr:from>
    <xdr:to>
      <xdr:col>10</xdr:col>
      <xdr:colOff>479300</xdr:colOff>
      <xdr:row>7</xdr:row>
      <xdr:rowOff>428625</xdr:rowOff>
    </xdr:to>
    <xdr:pic>
      <xdr:nvPicPr>
        <xdr:cNvPr id="6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8264946" y="4257675"/>
          <a:ext cx="262979" cy="2000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46042</xdr:colOff>
      <xdr:row>5</xdr:row>
      <xdr:rowOff>239613</xdr:rowOff>
    </xdr:from>
    <xdr:to>
      <xdr:col>13</xdr:col>
      <xdr:colOff>630287</xdr:colOff>
      <xdr:row>5</xdr:row>
      <xdr:rowOff>571648</xdr:rowOff>
    </xdr:to>
    <xdr:pic>
      <xdr:nvPicPr>
        <xdr:cNvPr id="7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10875967" y="2325588"/>
          <a:ext cx="584245" cy="3320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>
          <a:schemeClr val="accent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accent1"/>
        </a:solidFill>
        <a:solid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"/>
    <pageSetUpPr fitToPage="1"/>
  </sheetPr>
  <dimension ref="A1:N19"/>
  <sheetViews>
    <sheetView tabSelected="1" topLeftCell="A7" zoomScale="130" workbookViewId="0">
      <selection activeCell="B9" sqref="B9"/>
    </sheetView>
  </sheetViews>
  <sheetFormatPr defaultColWidth="8" defaultRowHeight="15" customHeight="1" x14ac:dyDescent="0.25"/>
  <cols>
    <col min="1" max="1" width="3.5703125" style="1" customWidth="1"/>
    <col min="2" max="2" width="46.5703125" style="1" customWidth="1"/>
    <col min="3" max="3" width="8.85546875" style="1" customWidth="1"/>
    <col min="4" max="4" width="8.7109375" style="1" customWidth="1"/>
    <col min="5" max="5" width="9.42578125" style="1" customWidth="1"/>
    <col min="6" max="6" width="8.140625" style="1" customWidth="1"/>
    <col min="7" max="7" width="8.42578125" style="1" customWidth="1"/>
    <col min="8" max="8" width="9.7109375" style="1" customWidth="1"/>
    <col min="9" max="9" width="8.42578125" style="1" customWidth="1"/>
    <col min="10" max="10" width="8.85546875" style="1" customWidth="1"/>
    <col min="11" max="11" width="11" style="1" customWidth="1"/>
    <col min="12" max="12" width="13.140625" style="1" customWidth="1"/>
    <col min="13" max="13" width="17.5703125" style="1" customWidth="1"/>
    <col min="14" max="14" width="16.140625" style="1" customWidth="1"/>
    <col min="15" max="16384" width="8" style="1"/>
  </cols>
  <sheetData>
    <row r="1" spans="1:14" ht="33.7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43.5" customHeight="1" x14ac:dyDescent="0.25">
      <c r="A2" s="34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49.5" customHeight="1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22.5" customHeight="1" x14ac:dyDescent="0.25">
      <c r="A4" s="35" t="s">
        <v>20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3"/>
    </row>
    <row r="6" spans="1:14" ht="69" customHeight="1" x14ac:dyDescent="0.25">
      <c r="A6" s="36" t="s">
        <v>3</v>
      </c>
      <c r="B6" s="37" t="s">
        <v>4</v>
      </c>
      <c r="C6" s="37" t="s">
        <v>5</v>
      </c>
      <c r="D6" s="37"/>
      <c r="E6" s="37"/>
      <c r="F6" s="37"/>
      <c r="G6" s="37"/>
      <c r="H6" s="37"/>
      <c r="I6" s="37" t="s">
        <v>6</v>
      </c>
      <c r="J6" s="37" t="s">
        <v>7</v>
      </c>
      <c r="K6" s="38" t="s">
        <v>8</v>
      </c>
      <c r="L6" s="38"/>
      <c r="M6" s="38"/>
      <c r="N6" s="4" t="s">
        <v>9</v>
      </c>
    </row>
    <row r="7" spans="1:14" ht="84" customHeight="1" x14ac:dyDescent="0.25">
      <c r="A7" s="36"/>
      <c r="B7" s="37"/>
      <c r="C7" s="30" t="s">
        <v>29</v>
      </c>
      <c r="D7" s="30" t="s">
        <v>30</v>
      </c>
      <c r="E7" s="30" t="s">
        <v>31</v>
      </c>
      <c r="F7" s="30" t="s">
        <v>10</v>
      </c>
      <c r="G7" s="30" t="s">
        <v>11</v>
      </c>
      <c r="H7" s="5"/>
      <c r="I7" s="37"/>
      <c r="J7" s="37"/>
      <c r="K7" s="6" t="s">
        <v>12</v>
      </c>
      <c r="L7" s="31" t="s">
        <v>13</v>
      </c>
      <c r="M7" s="31" t="s">
        <v>14</v>
      </c>
      <c r="N7" s="4"/>
    </row>
    <row r="8" spans="1:14" ht="48" customHeight="1" x14ac:dyDescent="0.25">
      <c r="A8" s="7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 t="s">
        <v>15</v>
      </c>
      <c r="I8" s="8">
        <v>9</v>
      </c>
      <c r="J8" s="8" t="s">
        <v>16</v>
      </c>
      <c r="K8" s="9" t="s">
        <v>17</v>
      </c>
      <c r="L8" s="9">
        <v>12</v>
      </c>
      <c r="M8" s="9">
        <v>13</v>
      </c>
      <c r="N8" s="8" t="s">
        <v>18</v>
      </c>
    </row>
    <row r="9" spans="1:14" ht="38.25" x14ac:dyDescent="0.25">
      <c r="A9" s="10">
        <v>1</v>
      </c>
      <c r="B9" s="11" t="s">
        <v>21</v>
      </c>
      <c r="C9" s="12">
        <v>9828</v>
      </c>
      <c r="D9" s="13">
        <v>13700</v>
      </c>
      <c r="E9" s="14">
        <v>10025</v>
      </c>
      <c r="F9" s="15"/>
      <c r="G9" s="15"/>
      <c r="H9" s="15">
        <f t="shared" ref="H9:H16" si="0">SUM(C9:G9)</f>
        <v>33553</v>
      </c>
      <c r="I9" s="28">
        <v>1</v>
      </c>
      <c r="J9" s="16">
        <v>3</v>
      </c>
      <c r="K9" s="15">
        <v>11184.33</v>
      </c>
      <c r="L9" s="15">
        <f t="shared" ref="L9:L16" si="1">STDEV(C9:G9)</f>
        <v>2180.8567888179505</v>
      </c>
      <c r="M9" s="17">
        <f>L9/K9</f>
        <v>0.19499217108382447</v>
      </c>
      <c r="N9" s="15">
        <f>I9*K9</f>
        <v>11184.33</v>
      </c>
    </row>
    <row r="10" spans="1:14" ht="38.25" x14ac:dyDescent="0.25">
      <c r="A10" s="18">
        <v>2</v>
      </c>
      <c r="B10" s="19" t="s">
        <v>22</v>
      </c>
      <c r="C10" s="20">
        <v>10332</v>
      </c>
      <c r="D10" s="21">
        <v>13700</v>
      </c>
      <c r="E10" s="22">
        <v>10539</v>
      </c>
      <c r="F10" s="23"/>
      <c r="G10" s="23"/>
      <c r="H10" s="15">
        <f t="shared" si="0"/>
        <v>34571</v>
      </c>
      <c r="I10" s="29">
        <v>1</v>
      </c>
      <c r="J10" s="24">
        <v>3</v>
      </c>
      <c r="K10" s="15">
        <v>11523.67</v>
      </c>
      <c r="L10" s="15">
        <f t="shared" si="1"/>
        <v>1887.5996220950415</v>
      </c>
      <c r="M10" s="17">
        <f t="shared" ref="M10:M16" si="2">L10/K10</f>
        <v>0.1638019504285563</v>
      </c>
      <c r="N10" s="15">
        <f t="shared" ref="N10:N16" si="3">I10*K10</f>
        <v>11523.67</v>
      </c>
    </row>
    <row r="11" spans="1:14" ht="38.25" x14ac:dyDescent="0.25">
      <c r="A11" s="18">
        <v>3</v>
      </c>
      <c r="B11" s="19" t="s">
        <v>23</v>
      </c>
      <c r="C11" s="20">
        <v>9450</v>
      </c>
      <c r="D11" s="21">
        <v>6800</v>
      </c>
      <c r="E11" s="22">
        <v>9639</v>
      </c>
      <c r="F11" s="23"/>
      <c r="G11" s="23"/>
      <c r="H11" s="15">
        <f t="shared" si="0"/>
        <v>25889</v>
      </c>
      <c r="I11" s="29">
        <v>1</v>
      </c>
      <c r="J11" s="24">
        <v>3</v>
      </c>
      <c r="K11" s="15">
        <v>8629.67</v>
      </c>
      <c r="L11" s="15">
        <f t="shared" si="1"/>
        <v>1587.3532478101174</v>
      </c>
      <c r="M11" s="17">
        <f t="shared" si="2"/>
        <v>0.18394136135102704</v>
      </c>
      <c r="N11" s="15">
        <f t="shared" si="3"/>
        <v>8629.67</v>
      </c>
    </row>
    <row r="12" spans="1:14" ht="38.25" x14ac:dyDescent="0.25">
      <c r="A12" s="18">
        <v>4</v>
      </c>
      <c r="B12" s="19" t="s">
        <v>24</v>
      </c>
      <c r="C12" s="20">
        <v>9450</v>
      </c>
      <c r="D12" s="21">
        <v>6800</v>
      </c>
      <c r="E12" s="22">
        <v>9894</v>
      </c>
      <c r="F12" s="23"/>
      <c r="G12" s="23"/>
      <c r="H12" s="15">
        <f t="shared" si="0"/>
        <v>26144</v>
      </c>
      <c r="I12" s="29">
        <v>1</v>
      </c>
      <c r="J12" s="24">
        <v>3</v>
      </c>
      <c r="K12" s="15">
        <v>8714.67</v>
      </c>
      <c r="L12" s="15">
        <f t="shared" si="1"/>
        <v>1672.9451076868388</v>
      </c>
      <c r="M12" s="17">
        <f t="shared" si="2"/>
        <v>0.19196884192824729</v>
      </c>
      <c r="N12" s="15">
        <f t="shared" si="3"/>
        <v>8714.67</v>
      </c>
    </row>
    <row r="13" spans="1:14" ht="25.5" x14ac:dyDescent="0.25">
      <c r="A13" s="18">
        <v>5</v>
      </c>
      <c r="B13" s="19" t="s">
        <v>25</v>
      </c>
      <c r="C13" s="20">
        <v>10710</v>
      </c>
      <c r="D13" s="21">
        <v>3700</v>
      </c>
      <c r="E13" s="22">
        <v>22609</v>
      </c>
      <c r="F13" s="23"/>
      <c r="G13" s="23"/>
      <c r="H13" s="15">
        <f t="shared" si="0"/>
        <v>37019</v>
      </c>
      <c r="I13" s="29">
        <v>2</v>
      </c>
      <c r="J13" s="24">
        <v>3</v>
      </c>
      <c r="K13" s="15">
        <v>12339.67</v>
      </c>
      <c r="L13" s="15">
        <f t="shared" si="1"/>
        <v>9559.2588799202076</v>
      </c>
      <c r="M13" s="17">
        <f t="shared" si="2"/>
        <v>0.77467702782328929</v>
      </c>
      <c r="N13" s="15">
        <f t="shared" si="3"/>
        <v>24679.34</v>
      </c>
    </row>
    <row r="14" spans="1:14" ht="25.5" x14ac:dyDescent="0.25">
      <c r="A14" s="18">
        <v>6</v>
      </c>
      <c r="B14" s="19" t="s">
        <v>26</v>
      </c>
      <c r="C14" s="20">
        <v>5418</v>
      </c>
      <c r="D14" s="21">
        <v>6800</v>
      </c>
      <c r="E14" s="22">
        <v>11053</v>
      </c>
      <c r="F14" s="23"/>
      <c r="G14" s="23"/>
      <c r="H14" s="15">
        <f t="shared" ref="H14:H15" si="4">SUM(C14:G14)</f>
        <v>23271</v>
      </c>
      <c r="I14" s="29">
        <v>2</v>
      </c>
      <c r="J14" s="24">
        <v>3</v>
      </c>
      <c r="K14" s="15">
        <v>7757</v>
      </c>
      <c r="L14" s="15">
        <f t="shared" si="1"/>
        <v>2936.867889435955</v>
      </c>
      <c r="M14" s="17">
        <f t="shared" si="2"/>
        <v>0.3786087262390041</v>
      </c>
      <c r="N14" s="15">
        <f t="shared" si="3"/>
        <v>15514</v>
      </c>
    </row>
    <row r="15" spans="1:14" ht="25.5" x14ac:dyDescent="0.25">
      <c r="A15" s="18">
        <v>7</v>
      </c>
      <c r="B15" s="19" t="s">
        <v>27</v>
      </c>
      <c r="C15" s="20">
        <v>6678</v>
      </c>
      <c r="D15" s="21">
        <v>5400</v>
      </c>
      <c r="E15" s="22">
        <v>13624</v>
      </c>
      <c r="F15" s="23"/>
      <c r="G15" s="23"/>
      <c r="H15" s="15">
        <f t="shared" si="4"/>
        <v>25702</v>
      </c>
      <c r="I15" s="29">
        <v>2</v>
      </c>
      <c r="J15" s="24">
        <v>3</v>
      </c>
      <c r="K15" s="15">
        <v>8567.33</v>
      </c>
      <c r="L15" s="15">
        <f t="shared" si="1"/>
        <v>4425.5767232456074</v>
      </c>
      <c r="M15" s="17">
        <f t="shared" si="2"/>
        <v>0.51656428820246303</v>
      </c>
      <c r="N15" s="15">
        <f t="shared" si="3"/>
        <v>17134.66</v>
      </c>
    </row>
    <row r="16" spans="1:14" ht="25.5" x14ac:dyDescent="0.25">
      <c r="A16" s="18">
        <v>8</v>
      </c>
      <c r="B16" s="19" t="s">
        <v>28</v>
      </c>
      <c r="C16" s="20">
        <v>2041</v>
      </c>
      <c r="D16" s="21">
        <v>700</v>
      </c>
      <c r="E16" s="22">
        <v>18739</v>
      </c>
      <c r="F16" s="23"/>
      <c r="G16" s="23"/>
      <c r="H16" s="15">
        <f t="shared" si="0"/>
        <v>21480</v>
      </c>
      <c r="I16" s="29">
        <v>9</v>
      </c>
      <c r="J16" s="24">
        <v>3</v>
      </c>
      <c r="K16" s="15">
        <v>7160</v>
      </c>
      <c r="L16" s="15">
        <f t="shared" si="1"/>
        <v>10050.099551745743</v>
      </c>
      <c r="M16" s="17">
        <f t="shared" si="2"/>
        <v>1.4036451887913048</v>
      </c>
      <c r="N16" s="15">
        <f t="shared" si="3"/>
        <v>64440</v>
      </c>
    </row>
    <row r="17" spans="1:14" ht="15" customHeight="1" x14ac:dyDescent="0.25">
      <c r="A17" s="25"/>
      <c r="B17" s="25"/>
      <c r="C17" s="25"/>
      <c r="D17" s="25"/>
      <c r="E17" s="25"/>
      <c r="F17" s="25"/>
      <c r="G17" s="25"/>
      <c r="H17" s="26"/>
      <c r="I17" s="25"/>
      <c r="J17" s="25"/>
      <c r="K17" s="26"/>
      <c r="L17" s="26"/>
      <c r="M17" s="27"/>
      <c r="N17" s="26"/>
    </row>
    <row r="18" spans="1:14" ht="15" customHeight="1" x14ac:dyDescent="0.25">
      <c r="A18" s="32" t="s">
        <v>19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4">
        <f>SUM(N9:N17)</f>
        <v>161820.34</v>
      </c>
    </row>
    <row r="19" spans="1:14" ht="15" customHeight="1" x14ac:dyDescent="0.25">
      <c r="B19" s="2"/>
      <c r="C19" s="2"/>
      <c r="D19" s="2"/>
      <c r="E19" s="2"/>
      <c r="F19" s="2"/>
      <c r="G19" s="2"/>
      <c r="H19" s="2"/>
      <c r="I19" s="2"/>
      <c r="J19" s="2"/>
      <c r="K19" s="3"/>
      <c r="L19" s="2"/>
      <c r="M19" s="2"/>
      <c r="N19" s="3"/>
    </row>
  </sheetData>
  <mergeCells count="11">
    <mergeCell ref="A18:M18"/>
    <mergeCell ref="A1:N1"/>
    <mergeCell ref="A2:N2"/>
    <mergeCell ref="A3:N3"/>
    <mergeCell ref="A4:N4"/>
    <mergeCell ref="A6:A7"/>
    <mergeCell ref="B6:B7"/>
    <mergeCell ref="C6:H6"/>
    <mergeCell ref="I6:I7"/>
    <mergeCell ref="J6:J7"/>
    <mergeCell ref="K6:M6"/>
  </mergeCells>
  <printOptions gridLines="1" gridLinesSet="0"/>
  <pageMargins left="0.39370099999999991" right="0.39370099999999991" top="0.59055100000000005" bottom="0.59055100000000005" header="0.5" footer="0.5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 закупку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Киричок</dc:creator>
  <cp:lastModifiedBy>g.zhirnova</cp:lastModifiedBy>
  <cp:lastPrinted>2026-06-29T10:17:01Z</cp:lastPrinted>
  <dcterms:created xsi:type="dcterms:W3CDTF">2019-12-02T11:43:44Z</dcterms:created>
  <dcterms:modified xsi:type="dcterms:W3CDTF">2026-07-07T12:34:58Z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-2088738072</vt:i4>
  </property>
  <property fmtid="{D5CDD505-2E9C-101B-9397-08002B2CF9AE}" pid="3" name="_NewReviewCycle">
    <vt:lpwstr/>
  </property>
  <property fmtid="{D5CDD505-2E9C-101B-9397-08002B2CF9AE}" pid="4" name="_EmailSubject">
    <vt:lpwstr>Закупка картриджей на 2025 год</vt:lpwstr>
  </property>
  <property fmtid="{D5CDD505-2E9C-101B-9397-08002B2CF9AE}" pid="5" name="_AuthorEmail">
    <vt:lpwstr>p43.eng6@zdrav.spb.ru</vt:lpwstr>
  </property>
  <property fmtid="{D5CDD505-2E9C-101B-9397-08002B2CF9AE}" pid="6" name="_AuthorEmailDisplayName">
    <vt:lpwstr>Александра Алексеевна</vt:lpwstr>
  </property>
  <property fmtid="{D5CDD505-2E9C-101B-9397-08002B2CF9AE}" pid="7" name="_ReviewingToolsShownOnce">
    <vt:lpwstr/>
  </property>
</Properties>
</file>