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ЭМ Школа 2026\Видеопанель и ИБП\"/>
    </mc:Choice>
  </mc:AlternateContent>
  <bookViews>
    <workbookView xWindow="0" yWindow="0" windowWidth="19200" windowHeight="8136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3" i="1" l="1"/>
  <c r="N11" i="1"/>
  <c r="L11" i="1"/>
  <c r="J11" i="1" s="1"/>
  <c r="K11" i="1" s="1"/>
  <c r="N12" i="1" l="1"/>
  <c r="L12" i="1" l="1"/>
  <c r="J12" i="1" l="1"/>
  <c r="K12" i="1" s="1"/>
</calcChain>
</file>

<file path=xl/sharedStrings.xml><?xml version="1.0" encoding="utf-8"?>
<sst xmlns="http://schemas.openxmlformats.org/spreadsheetml/2006/main" count="29" uniqueCount="27">
  <si>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</si>
  <si>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</si>
  <si>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</si>
  <si>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Используемый метод определения НМЦК с обоснованием:</t>
  </si>
  <si>
    <r>
      <rPr>
        <b/>
        <sz val="14"/>
        <color theme="1"/>
        <rFont val="Times New Roman"/>
        <charset val="134"/>
      </rPr>
      <t>Метод сопоставимых рыночных цен (анализа рынка)</t>
    </r>
    <r>
      <rPr>
        <sz val="14"/>
        <color theme="1"/>
        <rFont val="Times New Roman"/>
        <charset val="134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</si>
  <si>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Расчёт НМЦК(ЦК)</t>
  </si>
  <si>
    <t>№</t>
  </si>
  <si>
    <t>Наименование товара, услуги (работы)</t>
  </si>
  <si>
    <t>Единица измерения</t>
  </si>
  <si>
    <t>Кол-во оказываемых услуг</t>
  </si>
  <si>
    <t>Источники цены (руб.)</t>
  </si>
  <si>
    <t>Среднее квадра-тичное отклонение</t>
  </si>
  <si>
    <t>Коэффициент вариации (%)</t>
  </si>
  <si>
    <t>Средняя цена (руб.)</t>
  </si>
  <si>
    <t>Минимальная цена, руб.</t>
  </si>
  <si>
    <t>НМЦК(ЦК)
(руб.)</t>
  </si>
  <si>
    <t>Цена за единицу товара с учетом всех условий контракта и расходов Поставщика №1 (руб.)</t>
  </si>
  <si>
    <t>Цена за единицу товара с учетом всех условий контракта и расходов Поставщика №2 (руб.)</t>
  </si>
  <si>
    <t>Цена за единицу товара с учетом всех условий контракта и расходов Поставщика №3 (руб.)</t>
  </si>
  <si>
    <t>Количество источников ценовой информации</t>
  </si>
  <si>
    <t/>
  </si>
  <si>
    <t>Итого:</t>
  </si>
  <si>
    <t>рублей</t>
  </si>
  <si>
    <t>шт</t>
  </si>
  <si>
    <t>Видеопанель Dahua DHI-VTO2211G-WP-S2</t>
  </si>
  <si>
    <t>ИБП СИПБ2КА.9-11 онлайн двойного преобразования с встроенными аккумуляторами</t>
  </si>
  <si>
    <t>На основании проведенного анализа рынка и расчетов, НМЦК(ЦК) составляет: 95473,00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</si>
</sst>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#\ ##0.00"/>
    <numFmt numFmtId="165" formatCode="#\ ##0.0000"/>
  </numFmts>
  <fonts count="4">
    <font>
      <sz val="12"/>
      <color theme="1"/>
      <name val="Calibri"/>
      <charset val="134"/>
      <scheme val="minor"/>
    </font>
    <font>
      <sz val="14"/>
      <color theme="1"/>
      <name val="Times New Roman"/>
      <charset val="134"/>
    </font>
    <font>
      <b/>
      <sz val="14"/>
      <color theme="1"/>
      <name val="Times New Roman"/>
      <charset val="134"/>
    </font>
    <font>
      <sz val="12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66">
    <xf numFmtId="0" fontId="0" fillId="0" borderId="0" xfId="0"/>
    <xf numFmtId="0" fontId="1" fillId="0" borderId="0" xfId="0" applyFont="1" applyAlignment="1">
      <alignment horizontal="center" vertical="top"/>
    </xf>
    <xf numFmtId="0" fontId="1" fillId="0" borderId="0" xfId="0" applyFont="1"/>
    <xf numFmtId="0" fontId="1" fillId="0" borderId="0" xfId="0" applyFont="1" applyFill="1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/>
    <xf numFmtId="0" fontId="1" fillId="0" borderId="3" xfId="0" applyFont="1" applyBorder="1"/>
    <xf numFmtId="0" fontId="1" fillId="0" borderId="1" xfId="0" applyFont="1" applyBorder="1"/>
    <xf numFmtId="0" fontId="1" fillId="0" borderId="4" xfId="0" applyFont="1" applyBorder="1"/>
    <xf numFmtId="0" fontId="1" fillId="0" borderId="10" xfId="0" applyFont="1" applyBorder="1" applyAlignment="1">
      <alignment horizontal="center" vertical="top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vertical="top"/>
    </xf>
    <xf numFmtId="0" fontId="1" fillId="0" borderId="0" xfId="0" applyFont="1" applyBorder="1" applyAlignment="1">
      <alignment horizontal="center" vertical="top"/>
    </xf>
    <xf numFmtId="0" fontId="1" fillId="0" borderId="0" xfId="0" applyFont="1" applyFill="1" applyAlignment="1">
      <alignment horizontal="left" vertical="top"/>
    </xf>
    <xf numFmtId="0" fontId="1" fillId="0" borderId="1" xfId="0" applyFont="1" applyFill="1" applyBorder="1"/>
    <xf numFmtId="0" fontId="1" fillId="0" borderId="12" xfId="0" applyFont="1" applyBorder="1" applyAlignment="1">
      <alignment horizontal="left" vertical="center" wrapText="1" indent="1"/>
    </xf>
    <xf numFmtId="165" fontId="1" fillId="0" borderId="10" xfId="0" applyNumberFormat="1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right"/>
    </xf>
    <xf numFmtId="164" fontId="1" fillId="0" borderId="7" xfId="0" applyNumberFormat="1" applyFont="1" applyBorder="1" applyAlignment="1">
      <alignment horizontal="center"/>
    </xf>
    <xf numFmtId="0" fontId="1" fillId="0" borderId="9" xfId="0" applyFont="1" applyBorder="1" applyAlignment="1">
      <alignment vertical="top"/>
    </xf>
    <xf numFmtId="0" fontId="1" fillId="0" borderId="9" xfId="0" applyFont="1" applyFill="1" applyBorder="1" applyAlignment="1">
      <alignment vertical="top"/>
    </xf>
    <xf numFmtId="0" fontId="1" fillId="0" borderId="11" xfId="0" applyFont="1" applyBorder="1" applyAlignment="1">
      <alignment vertical="top"/>
    </xf>
    <xf numFmtId="2" fontId="1" fillId="0" borderId="10" xfId="0" applyNumberFormat="1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top"/>
    </xf>
    <xf numFmtId="0" fontId="1" fillId="0" borderId="11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1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6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1" fillId="0" borderId="11" xfId="0" applyFont="1" applyBorder="1" applyAlignment="1">
      <alignment horizontal="left" vertical="top" wrapText="1" indent="1"/>
    </xf>
    <xf numFmtId="0" fontId="1" fillId="0" borderId="0" xfId="0" applyFont="1" applyAlignment="1">
      <alignment horizontal="center" vertical="top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top"/>
    </xf>
    <xf numFmtId="0" fontId="1" fillId="0" borderId="9" xfId="0" applyFont="1" applyBorder="1" applyAlignment="1">
      <alignment horizontal="right" vertical="top"/>
    </xf>
    <xf numFmtId="0" fontId="1" fillId="0" borderId="5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1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10" xfId="0" applyFont="1" applyBorder="1" applyAlignment="1">
      <alignment horizontal="left" vertical="top" inden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center" vertical="center" wrapText="1"/>
    </xf>
    <xf numFmtId="43" fontId="1" fillId="0" borderId="10" xfId="1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93043</xdr:colOff>
      <xdr:row>7</xdr:row>
      <xdr:rowOff>964960</xdr:rowOff>
    </xdr:from>
    <xdr:to>
      <xdr:col>7</xdr:col>
      <xdr:colOff>983102</xdr:colOff>
      <xdr:row>7</xdr:row>
      <xdr:rowOff>2704109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3832860" y="4333240"/>
              <a:ext cx="320802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  <a:latin typeface="Cambria Math" panose="02040503050406030204" pitchFamily="18" charset="0"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 xmlns:r="http://schemas.openxmlformats.org/officeDocument/2006/relationships">
        <xdr:sp>
          <xdr:nvSpPr>
            <xdr:cNvPr id="2" name="TextBox 1"/>
            <xdr:cNvSpPr txBox="1"/>
          </xdr:nvSpPr>
          <xdr:spPr>
            <a:xfrm>
              <a:off x="3832860" y="4333240"/>
              <a:ext cx="320802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r>
                <a:rPr lang="en-GB" sz="120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√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∑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▒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−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2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−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среднее арифметическое всех цен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𝑛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значений, используемых в расчете;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𝑖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номер источника ценовой информации;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цена единицы товара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7</xdr:row>
      <xdr:rowOff>978377</xdr:rowOff>
    </xdr:from>
    <xdr:to>
      <xdr:col>4</xdr:col>
      <xdr:colOff>311150</xdr:colOff>
      <xdr:row>7</xdr:row>
      <xdr:rowOff>2717526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/>
            <xdr:cNvSpPr txBox="1"/>
          </xdr:nvSpPr>
          <xdr:spPr>
            <a:xfrm>
              <a:off x="88900" y="4346575"/>
              <a:ext cx="321310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  <a:latin typeface="Cambria Math" panose="02040503050406030204" pitchFamily="18" charset="0"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 xmlns:r="http://schemas.openxmlformats.org/officeDocument/2006/relationships">
        <xdr:sp>
          <xdr:nvSpPr>
            <xdr:cNvPr id="3" name="TextBox 2"/>
            <xdr:cNvSpPr txBox="1"/>
          </xdr:nvSpPr>
          <xdr:spPr>
            <a:xfrm>
              <a:off x="88900" y="4346575"/>
              <a:ext cx="3213100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ru-RU" sz="1200" b="0">
                  <a:latin typeface="Cambria Math" panose="02040503050406030204" pitchFamily="18" charset="0"/>
                </a:rPr>
                <a:t>НМЦК</a:t>
              </a:r>
              <a:r>
                <a:rPr lang="en-GB" sz="1200">
                  <a:latin typeface="Cambria Math" panose="02040503050406030204" pitchFamily="18" charset="0"/>
                </a:rPr>
                <a:t>^</a:t>
              </a:r>
              <a:r>
                <a:rPr lang="ru-RU" sz="1200" b="0">
                  <a:latin typeface="Cambria Math" panose="02040503050406030204" pitchFamily="18" charset="0"/>
                </a:rPr>
                <a:t>рын</a:t>
              </a:r>
              <a:r>
                <a:rPr lang="ru-RU" sz="1200" b="0">
                  <a:latin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</a:rPr>
                <a:t>𝑣</a:t>
              </a:r>
              <a:r>
                <a:rPr lang="ru-RU" sz="1200" b="0">
                  <a:latin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</a:rPr>
                <a:t>𝑛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∑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^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▒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>
                  <a:latin typeface="Cambria Math" panose="02040503050406030204" pitchFamily="18" charset="0"/>
                </a:rPr>
                <a:t>𝑣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(объем) закупаемого товара;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𝑛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количество значений, используемых в расчете;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</a:rPr>
                <a:t>𝑖</a:t>
              </a:r>
              <a:r>
                <a:rPr lang="ru-RU" sz="1100" b="0">
                  <a:latin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номер источника ценовой информации;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цена единицы товара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8</xdr:col>
      <xdr:colOff>385262</xdr:colOff>
      <xdr:row>7</xdr:row>
      <xdr:rowOff>964961</xdr:rowOff>
    </xdr:from>
    <xdr:to>
      <xdr:col>11</xdr:col>
      <xdr:colOff>967346</xdr:colOff>
      <xdr:row>7</xdr:row>
      <xdr:rowOff>2704110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/>
            <xdr:cNvSpPr txBox="1"/>
          </xdr:nvSpPr>
          <xdr:spPr>
            <a:xfrm>
              <a:off x="7579360" y="4333240"/>
              <a:ext cx="3217545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 xmlns:r="http://schemas.openxmlformats.org/officeDocument/2006/relationships">
        <xdr:sp>
          <xdr:nvSpPr>
            <xdr:cNvPr id="4" name="TextBox 3"/>
            <xdr:cNvSpPr txBox="1"/>
          </xdr:nvSpPr>
          <xdr:spPr>
            <a:xfrm>
              <a:off x="7579360" y="4333240"/>
              <a:ext cx="3217545" cy="17392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  <a:endParaRPr lang="en-US" sz="1300" b="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200" b="0">
                  <a:latin typeface="Cambria Math" panose="02040503050406030204" pitchFamily="18" charset="0"/>
                </a:rPr>
                <a:t>𝑉</a:t>
              </a:r>
              <a:r>
                <a:rPr lang="en-US" sz="1200" b="0">
                  <a:latin typeface="Cambria Math" panose="02040503050406030204" pitchFamily="18" charset="0"/>
                </a:rPr>
                <a:t>=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>
                  <a:latin typeface="Cambria Math" panose="02040503050406030204" pitchFamily="18" charset="0"/>
                </a:rPr>
                <a:t>/</a:t>
              </a:r>
              <a:r>
                <a:rPr lang="en-US" sz="1200" b="0">
                  <a:latin typeface="Cambria Math" panose="02040503050406030204" pitchFamily="18" charset="0"/>
                </a:rPr>
                <a:t>⟨</a:t>
              </a:r>
              <a:r>
                <a:rPr lang="ru-RU" sz="1200" b="0">
                  <a:latin typeface="Cambria Math" panose="02040503050406030204" pitchFamily="18" charset="0"/>
                </a:rPr>
                <a:t>ц</a:t>
              </a:r>
              <a:r>
                <a:rPr lang="en-US" sz="1200" b="0">
                  <a:latin typeface="Cambria Math" panose="02040503050406030204" pitchFamily="18" charset="0"/>
                </a:rPr>
                <a:t>⟩</a:t>
              </a:r>
              <a:r>
                <a:rPr lang="en-US" sz="1200" b="0">
                  <a:latin typeface="Cambria Math" panose="02040503050406030204" pitchFamily="18" charset="0"/>
                </a:rPr>
                <a:t>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× </a:t>
              </a:r>
              <a:r>
                <a:rPr lang="en-US" sz="1200" b="0">
                  <a:latin typeface="Cambria Math" panose="02040503050406030204" pitchFamily="18" charset="0"/>
                  <a:ea typeface="Cambria Math" panose="02040503050406030204" pitchFamily="18" charset="0"/>
                </a:rPr>
                <a:t>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⟩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среднее арифметическое всех цен</a:t>
              </a:r>
              <a:r>
                <a:rPr lang="ru-RU" sz="11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;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defRPr/>
              </a:pPr>
              <a:r>
                <a:rPr lang="en-US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>
                  <a:latin typeface="Cambria Math" panose="02040503050406030204" pitchFamily="18" charset="0"/>
                  <a:ea typeface="Cambria Math" panose="02040503050406030204" pitchFamily="18" charset="0"/>
                </a:rPr>
                <a:t> </a:t>
              </a:r>
              <a:r>
                <a:rPr lang="ru-RU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–</a:t>
              </a:r>
              <a:r>
                <a:rPr lang="x-none" sz="1100">
                  <a:effectLst/>
                  <a:latin typeface="Cambria Math" panose="02040503050406030204" pitchFamily="18" charset="0"/>
                </a:rPr>
                <a:t> </a:t>
              </a:r>
              <a:r>
                <a:rPr lang="en-GB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реднее квадратичное отклонение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5"/>
  <sheetViews>
    <sheetView tabSelected="1" zoomScale="60" zoomScaleNormal="60" workbookViewId="0">
      <selection activeCell="U11" sqref="U11:V11"/>
    </sheetView>
  </sheetViews>
  <sheetFormatPr defaultColWidth="10.796875" defaultRowHeight="18"/>
  <cols>
    <col min="1" max="1" width="3.796875" style="1" customWidth="1"/>
    <col min="2" max="2" width="27" style="2" customWidth="1"/>
    <col min="3" max="3" width="15.796875" style="2" hidden="1" customWidth="1"/>
    <col min="4" max="4" width="8.3984375" style="2" customWidth="1"/>
    <col min="5" max="5" width="9.796875" style="2" customWidth="1"/>
    <col min="6" max="6" width="15.3984375" style="2" customWidth="1"/>
    <col min="7" max="7" width="15" style="2" customWidth="1"/>
    <col min="8" max="8" width="14.8984375" style="2" customWidth="1"/>
    <col min="9" max="9" width="9.09765625" style="2" customWidth="1"/>
    <col min="10" max="10" width="14.19921875" style="2" customWidth="1"/>
    <col min="11" max="11" width="11.19921875" style="2" customWidth="1"/>
    <col min="12" max="12" width="13.69921875" style="2" customWidth="1"/>
    <col min="13" max="13" width="14.59765625" style="3" customWidth="1"/>
    <col min="14" max="14" width="15.5" style="2" customWidth="1"/>
    <col min="15" max="16384" width="10.796875" style="2"/>
  </cols>
  <sheetData>
    <row r="1" spans="1:14" ht="22.5" customHeight="1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4" ht="52.5" customHeight="1">
      <c r="A2" s="62" t="s">
        <v>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1:14" ht="24.75" customHeight="1">
      <c r="A3" s="39" t="s">
        <v>1</v>
      </c>
      <c r="B3" s="39"/>
      <c r="C3" s="39" t="s">
        <v>2</v>
      </c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</row>
    <row r="4" spans="1:14" ht="97.5" customHeight="1">
      <c r="A4" s="63" t="s">
        <v>3</v>
      </c>
      <c r="B4" s="63"/>
      <c r="C4" s="63" t="s">
        <v>4</v>
      </c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</row>
    <row r="5" spans="1:14" ht="31.5" customHeight="1">
      <c r="A5" s="4"/>
      <c r="B5" s="5" t="s">
        <v>5</v>
      </c>
      <c r="C5" s="4"/>
      <c r="D5" s="4"/>
      <c r="E5" s="4"/>
      <c r="F5" s="4"/>
      <c r="G5" s="4"/>
      <c r="H5" s="4"/>
      <c r="I5" s="4"/>
      <c r="J5" s="4"/>
      <c r="K5" s="4"/>
      <c r="L5" s="4"/>
      <c r="M5" s="20"/>
      <c r="N5" s="4"/>
    </row>
    <row r="6" spans="1:14" ht="13.95" hidden="1" customHeight="1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</row>
    <row r="7" spans="1:14" ht="36.450000000000003" customHeight="1"/>
    <row r="8" spans="1:14" ht="249" customHeight="1">
      <c r="A8" s="6"/>
      <c r="B8" s="7"/>
      <c r="C8" s="8"/>
      <c r="D8" s="9"/>
      <c r="E8" s="9"/>
      <c r="F8" s="7"/>
      <c r="G8" s="10"/>
      <c r="H8" s="10"/>
      <c r="I8" s="10"/>
      <c r="J8" s="9"/>
      <c r="K8" s="9"/>
      <c r="L8" s="9"/>
      <c r="M8" s="21"/>
      <c r="N8" s="9"/>
    </row>
    <row r="9" spans="1:14" ht="38.549999999999997" customHeight="1">
      <c r="A9" s="42" t="s">
        <v>6</v>
      </c>
      <c r="B9" s="44" t="s">
        <v>7</v>
      </c>
      <c r="C9" s="45"/>
      <c r="D9" s="56" t="s">
        <v>8</v>
      </c>
      <c r="E9" s="56" t="s">
        <v>9</v>
      </c>
      <c r="F9" s="49" t="s">
        <v>10</v>
      </c>
      <c r="G9" s="50"/>
      <c r="H9" s="50"/>
      <c r="I9" s="51"/>
      <c r="J9" s="56" t="s">
        <v>11</v>
      </c>
      <c r="K9" s="56" t="s">
        <v>12</v>
      </c>
      <c r="L9" s="56" t="s">
        <v>13</v>
      </c>
      <c r="M9" s="58" t="s">
        <v>14</v>
      </c>
      <c r="N9" s="56" t="s">
        <v>15</v>
      </c>
    </row>
    <row r="10" spans="1:14" ht="155.4" customHeight="1">
      <c r="A10" s="43"/>
      <c r="B10" s="46"/>
      <c r="C10" s="47"/>
      <c r="D10" s="57"/>
      <c r="E10" s="57"/>
      <c r="F10" s="12" t="s">
        <v>16</v>
      </c>
      <c r="G10" s="12" t="s">
        <v>17</v>
      </c>
      <c r="H10" s="12" t="s">
        <v>18</v>
      </c>
      <c r="I10" s="22" t="s">
        <v>19</v>
      </c>
      <c r="J10" s="57"/>
      <c r="K10" s="57"/>
      <c r="L10" s="57"/>
      <c r="M10" s="59"/>
      <c r="N10" s="60"/>
    </row>
    <row r="11" spans="1:14" ht="155.4" customHeight="1">
      <c r="A11" s="36">
        <v>1</v>
      </c>
      <c r="B11" s="64" t="s">
        <v>24</v>
      </c>
      <c r="C11" s="37"/>
      <c r="D11" s="38" t="s">
        <v>23</v>
      </c>
      <c r="E11" s="38">
        <v>1</v>
      </c>
      <c r="F11" s="65">
        <v>13130</v>
      </c>
      <c r="G11" s="65">
        <v>14180</v>
      </c>
      <c r="H11" s="65">
        <v>12500</v>
      </c>
      <c r="I11" s="35">
        <v>3</v>
      </c>
      <c r="J11" s="23">
        <f>SQRT(((SUM((POWER(F11-L11,2)),(POWER(G11-L11,2)),(POWER(H11-L11,2)))/(I11-1))))</f>
        <v>848.70489570874986</v>
      </c>
      <c r="K11" s="24">
        <f>(J11*100)/L11</f>
        <v>6.3956661319423498</v>
      </c>
      <c r="L11" s="25">
        <f>ROUND((F11+G11+H11)/3,2)</f>
        <v>13270</v>
      </c>
      <c r="M11" s="26">
        <v>12500</v>
      </c>
      <c r="N11" s="25">
        <f>M11*E11</f>
        <v>12500</v>
      </c>
    </row>
    <row r="12" spans="1:14" ht="106.2" customHeight="1">
      <c r="A12" s="11">
        <v>2</v>
      </c>
      <c r="B12" s="52" t="s">
        <v>25</v>
      </c>
      <c r="C12" s="53"/>
      <c r="D12" s="38" t="s">
        <v>23</v>
      </c>
      <c r="E12" s="38">
        <v>1</v>
      </c>
      <c r="F12" s="34">
        <v>87121</v>
      </c>
      <c r="G12" s="34">
        <v>89610</v>
      </c>
      <c r="H12" s="34">
        <v>82973</v>
      </c>
      <c r="I12" s="13">
        <v>3</v>
      </c>
      <c r="J12" s="23">
        <f>SQRT(((SUM((POWER(F12-L12,2)),(POWER(G12-L12,2)),(POWER(H12-L12,2)))/(I12-1))))</f>
        <v>3352.8792104697122</v>
      </c>
      <c r="K12" s="24">
        <f>(J12*100)/L12</f>
        <v>3.8731161751105629</v>
      </c>
      <c r="L12" s="25">
        <f>ROUND((F12+G12+H12)/3,2)</f>
        <v>86568</v>
      </c>
      <c r="M12" s="26">
        <v>82973</v>
      </c>
      <c r="N12" s="25">
        <f>M12*E12</f>
        <v>82973</v>
      </c>
    </row>
    <row r="13" spans="1:14" ht="26.25" customHeight="1">
      <c r="A13" s="14"/>
      <c r="B13" s="15"/>
      <c r="C13" s="15"/>
      <c r="D13" s="15"/>
      <c r="E13" s="16"/>
      <c r="F13" s="17"/>
      <c r="G13" s="17"/>
      <c r="H13" s="17"/>
      <c r="I13" s="15"/>
      <c r="J13" s="15" t="s">
        <v>20</v>
      </c>
      <c r="K13" s="15"/>
      <c r="L13" s="15"/>
      <c r="M13" s="27" t="s">
        <v>21</v>
      </c>
      <c r="N13" s="28">
        <f>SUM(N11:N12)</f>
        <v>95473</v>
      </c>
    </row>
    <row r="14" spans="1:14">
      <c r="A14" s="14"/>
      <c r="M14" s="29"/>
      <c r="N14" s="30"/>
    </row>
    <row r="15" spans="1:14" ht="40.049999999999997" customHeight="1">
      <c r="A15" s="54" t="s">
        <v>26</v>
      </c>
      <c r="B15" s="55"/>
      <c r="C15" s="55"/>
      <c r="D15" s="55"/>
      <c r="E15" s="55"/>
      <c r="F15" s="55"/>
      <c r="G15" s="55"/>
      <c r="H15" s="55"/>
      <c r="I15" s="31" t="s">
        <v>22</v>
      </c>
      <c r="J15" s="31"/>
      <c r="K15" s="31"/>
      <c r="L15" s="31"/>
      <c r="M15" s="32" t="s">
        <v>20</v>
      </c>
      <c r="N15" s="33"/>
    </row>
    <row r="16" spans="1:14" ht="10.050000000000001" customHeight="1"/>
    <row r="17" spans="1:14" ht="15" customHeight="1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</row>
    <row r="18" spans="1:14" ht="40.049999999999997" customHeight="1"/>
    <row r="19" spans="1:14" ht="15" customHeight="1">
      <c r="A19" s="39"/>
      <c r="B19" s="39"/>
      <c r="C19" s="39"/>
    </row>
    <row r="20" spans="1:14" ht="25.05" customHeight="1">
      <c r="A20" s="18"/>
      <c r="B20" s="18"/>
      <c r="C20" s="18"/>
      <c r="D20" s="15"/>
    </row>
    <row r="21" spans="1:14" ht="15" customHeight="1">
      <c r="A21" s="40"/>
      <c r="B21" s="40"/>
      <c r="C21" s="40"/>
      <c r="D21" s="15"/>
    </row>
    <row r="22" spans="1:14" ht="20.100000000000001" customHeight="1">
      <c r="A22" s="41"/>
      <c r="B22" s="41"/>
      <c r="C22" s="41"/>
      <c r="D22" s="15"/>
    </row>
    <row r="23" spans="1:14" ht="15" customHeight="1">
      <c r="A23" s="40"/>
      <c r="B23" s="40"/>
      <c r="C23" s="40"/>
      <c r="D23" s="15"/>
    </row>
    <row r="24" spans="1:14">
      <c r="A24" s="19"/>
      <c r="B24" s="15"/>
      <c r="C24" s="15"/>
      <c r="D24" s="15"/>
    </row>
    <row r="25" spans="1:14">
      <c r="A25" s="19"/>
      <c r="B25" s="15"/>
      <c r="C25" s="15"/>
      <c r="D25" s="15"/>
    </row>
  </sheetData>
  <mergeCells count="24">
    <mergeCell ref="A1:N1"/>
    <mergeCell ref="A2:N2"/>
    <mergeCell ref="A3:B3"/>
    <mergeCell ref="C3:N3"/>
    <mergeCell ref="A4:B4"/>
    <mergeCell ref="C4:N4"/>
    <mergeCell ref="A6:N6"/>
    <mergeCell ref="F9:I9"/>
    <mergeCell ref="B12:C12"/>
    <mergeCell ref="A15:H15"/>
    <mergeCell ref="A17:N17"/>
    <mergeCell ref="D9:D10"/>
    <mergeCell ref="E9:E10"/>
    <mergeCell ref="J9:J10"/>
    <mergeCell ref="K9:K10"/>
    <mergeCell ref="L9:L10"/>
    <mergeCell ref="M9:M10"/>
    <mergeCell ref="N9:N10"/>
    <mergeCell ref="A19:C19"/>
    <mergeCell ref="A21:C21"/>
    <mergeCell ref="A22:C22"/>
    <mergeCell ref="A23:C23"/>
    <mergeCell ref="A9:A10"/>
    <mergeCell ref="B9:C10"/>
  </mergeCells>
  <pageMargins left="0.7" right="0.7" top="0.75" bottom="0.75" header="0.3" footer="0.3"/>
  <pageSetup paperSize="9" scale="48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2024-05-02T10:05:00Z</cp:lastPrinted>
  <dcterms:created xsi:type="dcterms:W3CDTF">2023-02-03T13:24:00Z</dcterms:created>
  <dcterms:modified xsi:type="dcterms:W3CDTF">2026-07-07T21:30:14Z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92FF4A65D98642B8A9D8070B230E0F33_12</vt:lpwstr>
  </property>
  <property fmtid="{D5CDD505-2E9C-101B-9397-08002B2CF9AE}" pid="3" name="KSOProductBuildVer">
    <vt:lpwstr>1049-12.2.0.19805</vt:lpwstr>
  </property>
</Properties>
</file>