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Лист1!$A$1:$N$14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<sst xmlns="http://schemas.openxmlformats.org/spreadsheetml/2006/main" count="30" uniqueCount="27">
  <si>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</si>
  <si>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</si>
  <si>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</si>
  <si>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</si>
  <si>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</si>
  <si>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</si>
  <si>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</si>
  <si>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</si>
  <si>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552,568 от 07.07.2026г.)</t>
  </si>
  <si>
    <t xml:space="preserve">КП 2 (вход. № 553,554 от 07.07.2026г.)</t>
  </si>
  <si>
    <t xml:space="preserve">КП 3 (вход. № 569,570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</si>
  <si>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</si>
  <si>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</si>
  <si>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</si>
  <si>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</si>
  <si>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</si>
  <si>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</si>
  <si>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</si>
  <si>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Ибупрофен</t>
  </si>
  <si>
    <t xml:space="preserve">упак.</t>
  </si>
  <si>
    <t xml:space="preserve">Кальция глюконат</t>
  </si>
  <si>
    <t xml:space="preserve">Бупивакаин</t>
  </si>
  <si>
    <t xml:space="preserve">Этамзилат</t>
  </si>
  <si>
    <t xml:space="preserve">В результате проведённого расчёта Н(М)ЦК контракта составила: 273 320 рублей 40 копеек</t>
  </si>
  <si>
    <t xml:space="preserve">Двести семьдесят три тысячи триста двадцать рублей 40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</si>
  <si>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</si>
  <si>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произвёл:________________________________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</si>
</sst>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1204200</xdr:colOff>
      <xdr:row>2</xdr:row>
      <xdr:rowOff>1917360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52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811080</xdr:colOff>
      <xdr:row>2</xdr:row>
      <xdr:rowOff>1164960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560" cy="34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865080</xdr:colOff>
      <xdr:row>2</xdr:row>
      <xdr:rowOff>1031760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0320" cy="431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412200</xdr:colOff>
      <xdr:row>2</xdr:row>
      <xdr:rowOff>1621800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440" cy="2217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4"/>
  <sheetViews>
    <sheetView showFormulas="false" showGridLines="true" showRowColHeaders="true" showZeros="true" rightToLeft="false" tabSelected="true" showOutlineSymbols="true" defaultGridColor="true" view="normal" topLeftCell="A9" colorId="64" zoomScale="100" zoomScaleNormal="100" zoomScalePageLayoutView="100" workbookViewId="0">
      <selection pane="topLeft" activeCell="A13" activeCellId="0" sqref="A13:B13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72</v>
      </c>
      <c r="E4" s="15" t="n">
        <v>133.2</v>
      </c>
      <c r="F4" s="15" t="n">
        <v>133.25</v>
      </c>
      <c r="G4" s="15" t="n">
        <v>133.3</v>
      </c>
      <c r="H4" s="16" t="n">
        <f aca="false">AVERAGEA(E4:G4)</f>
        <v>133.25</v>
      </c>
      <c r="I4" s="17" t="n">
        <f aca="false">SQRT(((SUM((POWER(G4-H4,2)),(POWER(F4-H4,2)),(POWER(E4-H4,2)))/(COLUMNS(E4:G4)-1))))</f>
        <v>0.0500000000000114</v>
      </c>
      <c r="J4" s="18" t="n">
        <f aca="false">ROUND(I4/H4*100,2)</f>
        <v>0.04</v>
      </c>
      <c r="K4" s="19" t="n">
        <f aca="false">D4*H4</f>
        <v>9594</v>
      </c>
      <c r="L4" s="19" t="n">
        <f aca="false">E4</f>
        <v>133.2</v>
      </c>
      <c r="M4" s="19" t="n">
        <f aca="false">L4</f>
        <v>133.2</v>
      </c>
      <c r="N4" s="19" t="n">
        <f aca="false">M4*D4</f>
        <v>9590.4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400</v>
      </c>
      <c r="E5" s="15" t="n">
        <v>209</v>
      </c>
      <c r="F5" s="15" t="n">
        <v>209.56</v>
      </c>
      <c r="G5" s="15" t="n">
        <v>209.88</v>
      </c>
      <c r="H5" s="16" t="n">
        <f aca="false">AVERAGEA(E5:G5)</f>
        <v>209.48</v>
      </c>
      <c r="I5" s="17" t="n">
        <f aca="false">SQRT(((SUM((POWER(G5-H5,2)),(POWER(F5-H5,2)),(POWER(E5-H5,2)))/(COLUMNS(E5:G5)-1))))</f>
        <v>0.4454211490264</v>
      </c>
      <c r="J5" s="18" t="n">
        <f aca="false">ROUND(I5/H5*100,2)</f>
        <v>0.21</v>
      </c>
      <c r="K5" s="19" t="n">
        <f aca="false">D5*H5</f>
        <v>83792</v>
      </c>
      <c r="L5" s="19" t="n">
        <f aca="false">E5</f>
        <v>209</v>
      </c>
      <c r="M5" s="19" t="n">
        <f aca="false">L5</f>
        <v>209</v>
      </c>
      <c r="N5" s="19" t="n">
        <f aca="false">M5*D5</f>
        <v>83600</v>
      </c>
    </row>
    <row r="6" s="20" customFormat="true" ht="36.75" hidden="false" customHeight="true" outlineLevel="0" collapsed="false">
      <c r="A6" s="11" t="n">
        <v>3</v>
      </c>
      <c r="B6" s="12" t="s">
        <v>21</v>
      </c>
      <c r="C6" s="13" t="s">
        <v>19</v>
      </c>
      <c r="D6" s="14" t="n">
        <v>300</v>
      </c>
      <c r="E6" s="15" t="n">
        <v>543</v>
      </c>
      <c r="F6" s="15" t="n">
        <v>543.31</v>
      </c>
      <c r="G6" s="15" t="n">
        <v>543.98</v>
      </c>
      <c r="H6" s="16" t="n">
        <f aca="false">AVERAGEA(E6:G6)</f>
        <v>543.43</v>
      </c>
      <c r="I6" s="17" t="n">
        <f aca="false">SQRT(((SUM((POWER(G6-H6,2)),(POWER(F6-H6,2)),(POWER(E6-H6,2)))/(COLUMNS(E6:G6)-1))))</f>
        <v>0.500899191454744</v>
      </c>
      <c r="J6" s="18" t="n">
        <f aca="false">ROUND(I6/H6*100,2)</f>
        <v>0.09</v>
      </c>
      <c r="K6" s="19" t="n">
        <f aca="false">D6*H6</f>
        <v>163029</v>
      </c>
      <c r="L6" s="19" t="n">
        <f aca="false">E6</f>
        <v>543</v>
      </c>
      <c r="M6" s="19" t="n">
        <f aca="false">L6</f>
        <v>543</v>
      </c>
      <c r="N6" s="19" t="n">
        <f aca="false">M6*D6</f>
        <v>162900</v>
      </c>
    </row>
    <row r="7" s="20" customFormat="true" ht="36.75" hidden="false" customHeight="true" outlineLevel="0" collapsed="false">
      <c r="A7" s="11" t="n">
        <v>4</v>
      </c>
      <c r="B7" s="12" t="s">
        <v>22</v>
      </c>
      <c r="C7" s="13" t="s">
        <v>19</v>
      </c>
      <c r="D7" s="14" t="n">
        <v>100</v>
      </c>
      <c r="E7" s="15" t="n">
        <v>172.3</v>
      </c>
      <c r="F7" s="15" t="n">
        <v>172.33</v>
      </c>
      <c r="G7" s="15" t="n">
        <v>172.33</v>
      </c>
      <c r="H7" s="16" t="n">
        <f aca="false">AVERAGEA(E7:G7)</f>
        <v>172.32</v>
      </c>
      <c r="I7" s="17" t="n">
        <f aca="false">SQRT(((SUM((POWER(G7-H7,2)),(POWER(F7-H7,2)),(POWER(E7-H7,2)))/(COLUMNS(E7:G7)-1))))</f>
        <v>0.0173205080756894</v>
      </c>
      <c r="J7" s="18" t="n">
        <f aca="false">ROUND(I7/H7*100,2)</f>
        <v>0.01</v>
      </c>
      <c r="K7" s="19" t="n">
        <f aca="false">D7*H7</f>
        <v>17232</v>
      </c>
      <c r="L7" s="19" t="n">
        <f aca="false">E7</f>
        <v>172.3</v>
      </c>
      <c r="M7" s="19" t="n">
        <f aca="false">L7</f>
        <v>172.3</v>
      </c>
      <c r="N7" s="19" t="n">
        <f aca="false">M7*D7</f>
        <v>17230</v>
      </c>
    </row>
    <row r="8" customFormat="false" ht="15" hidden="false" customHeight="false" outlineLevel="0" collapsed="false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19" t="n">
        <f aca="false">SUM(N4:N7)</f>
        <v>273320.4</v>
      </c>
    </row>
    <row r="9" customFormat="false" ht="15" hidden="false" customHeight="false" outlineLevel="0" collapsed="false">
      <c r="A9" s="22" t="s">
        <v>23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 customFormat="false" ht="15" hidden="false" customHeight="false" outlineLevel="0" collapsed="false">
      <c r="A10" s="23" t="s">
        <v>24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customFormat="false" ht="15" hidden="false" customHeight="false" outlineLevel="0" collapsed="false">
      <c r="C11" s="24"/>
      <c r="D11" s="25"/>
      <c r="E11" s="25"/>
      <c r="F11" s="26"/>
      <c r="G11" s="24"/>
      <c r="H11" s="24"/>
      <c r="I11" s="24"/>
      <c r="J11" s="24"/>
      <c r="K11" s="24"/>
      <c r="L11" s="24"/>
      <c r="M11" s="24"/>
      <c r="N11" s="27"/>
    </row>
    <row r="12" customFormat="false" ht="169.4" hidden="false" customHeight="true" outlineLevel="0" collapsed="false">
      <c r="A12" s="28" t="s">
        <v>25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</row>
    <row r="13" customFormat="false" ht="15" hidden="false" customHeight="false" outlineLevel="0" collapsed="false">
      <c r="A13" s="29" t="s">
        <v>26</v>
      </c>
      <c r="B13" s="29"/>
    </row>
    <row r="14" customFormat="false" ht="15" hidden="false" customHeight="false" outlineLevel="0" collapsed="false">
      <c r="A14" s="30"/>
      <c r="B14" s="30"/>
    </row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8:M8"/>
    <mergeCell ref="A9:N9"/>
    <mergeCell ref="A10:N10"/>
    <mergeCell ref="D11:E11"/>
    <mergeCell ref="A12:N12"/>
    <mergeCell ref="A13:B13"/>
    <mergeCell ref="A14:B14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2026-07-08T12:45:27Z</cp:lastPrinted>
  <dcterms:modified xsi:type="dcterms:W3CDTF">2026-07-08T12:45:53Z</dcterms:modified>
  <cp:revision>44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