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275" windowHeight="8850"/>
  </bookViews>
  <sheets>
    <sheet name="Лист1" sheetId="5" r:id="rId1"/>
    <sheet name="Лист2" sheetId="2" state="hidden" r:id="rId2"/>
    <sheet name="Лист3" sheetId="3" state="hidden" r:id="rId3"/>
  </sheets>
  <calcPr calcId="145621" fullPrecision="0"/>
</workbook>
</file>

<file path=xl/calcChain.xml><?xml version="1.0" encoding="utf-8"?>
<calcChain xmlns="http://schemas.openxmlformats.org/spreadsheetml/2006/main">
  <c r="P9" i="5" l="1"/>
  <c r="L9" i="5"/>
  <c r="K9" i="5"/>
  <c r="O9" i="5" s="1"/>
  <c r="M9" i="5" l="1"/>
  <c r="P10" i="5"/>
  <c r="O10" i="5" l="1"/>
</calcChain>
</file>

<file path=xl/sharedStrings.xml><?xml version="1.0" encoding="utf-8"?>
<sst xmlns="http://schemas.openxmlformats.org/spreadsheetml/2006/main" count="29" uniqueCount="29">
  <si>
    <t>№ п/п</t>
  </si>
  <si>
    <t xml:space="preserve"> Среднее квадратичное отклонение, руб.
</t>
  </si>
  <si>
    <t xml:space="preserve">Коэффициент вариации, % 
</t>
  </si>
  <si>
    <t>ИТОГО:</t>
  </si>
  <si>
    <t>Кол-во</t>
  </si>
  <si>
    <t>Наименование закупки</t>
  </si>
  <si>
    <t>ККН/ОКПД2</t>
  </si>
  <si>
    <t>Цена за ед., руб. (нормативный метод)</t>
  </si>
  <si>
    <t>Ед. измер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</si>
  <si>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</si>
  <si>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Расчет начальной (максимальной) цены контракта</t>
  </si>
  <si>
    <t>Используемый метод определения начальной максимальной цены: сопоставимых рыночных цен (анализ рынка).</t>
  </si>
  <si>
    <t>-</t>
  </si>
  <si>
    <t xml:space="preserve">Наименьшая общая стоимость товаров,
работ,
услуг    </t>
  </si>
  <si>
    <t xml:space="preserve">Общая стоимость товаров,
работ,
услуг  </t>
  </si>
  <si>
    <t>шт</t>
  </si>
  <si>
    <t xml:space="preserve"> Государственное бюджетное общеобразовательное учреждение средняя общеобразовательная школа № 653 с углубленным изучением иностранных языков (хинди и английского) Калининского района Санкт-Петербурга имени Рабиндраната Тагора</t>
  </si>
  <si>
    <t>Директор</t>
  </si>
  <si>
    <t>Е.В. Ткачева</t>
  </si>
  <si>
    <t>32.99.53.190</t>
  </si>
  <si>
    <t>Цена предложенная участником № 4, руб. цена полученная путем публикования запроса в ГИСП и ЕИС</t>
  </si>
  <si>
    <t>Цена предложенная участником № 5, руб. цена полученная путем публикования запроса в ГИСП и ЕИС</t>
  </si>
  <si>
    <t>Цена предложенная участником № 1, руб. цена полученная путем публикования запроса в ГИСП и ЕИС</t>
  </si>
  <si>
    <t>Цена предложенная участником № 2, руб. цена полученная путем публикования запроса в ГИСП и ЕИС</t>
  </si>
  <si>
    <t>Цена предложенная участником № 3, руб. цена полученная путем публикования запроса в ГИСП и ЕИС</t>
  </si>
  <si>
    <t xml:space="preserve">Комплект гипсовых моделей </t>
  </si>
  <si>
    <t xml:space="preserve">поставка средств обучения и воспитания для оснащения предметных кабинетов </t>
  </si>
  <si>
    <t>Дата подготовки: 26.06.2026</t>
  </si>
  <si>
    <r>
      <t>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
а) в государственной информационной системе промышленности установлено (найдена информация) 3 субъект(-а, -ов) деятельности в сфере промышленности.
б) на официальном сайте единой информационной системы в реестре контрактов, заключенных заказчиками, установлено (найдена информация) и направлено 3  запросов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</t>
    </r>
    <r>
      <rPr>
        <b/>
        <sz val="10"/>
        <color theme="9" tint="-0.249977111117893"/>
        <rFont val="Times New Roman"/>
        <family val="1"/>
        <charset val="204"/>
      </rPr>
      <t xml:space="preserve"> 3 ответ.</t>
    </r>
    <r>
      <rPr>
        <b/>
        <sz val="10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</si>
</sst>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00000000"/>
    <numFmt numFmtId="165" formatCode="#,##0.00\ _₽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9" tint="-0.249977111117893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7" fillId="2" borderId="0">
      <alignment horizontal="left" vertical="center"/>
    </xf>
  </cellStyleXfs>
  <cellXfs count="42">
    <xf numFmtId="0" fontId="0" fillId="0" borderId="0" xfId="0"/>
    <xf numFmtId="0" fontId="2" fillId="0" borderId="0" xfId="0" applyFont="1" applyBorder="1"/>
    <xf numFmtId="0" fontId="0" fillId="0" borderId="0" xfId="0" applyBorder="1"/>
    <xf numFmtId="4" fontId="0" fillId="0" borderId="0" xfId="0" applyNumberFormat="1" applyBorder="1"/>
    <xf numFmtId="0" fontId="2" fillId="0" borderId="1" xfId="0" applyFont="1" applyBorder="1"/>
    <xf numFmtId="0" fontId="0" fillId="0" borderId="1" xfId="0" applyBorder="1"/>
    <xf numFmtId="2" fontId="2" fillId="0" borderId="0" xfId="0" applyNumberFormat="1" applyFont="1" applyBorder="1"/>
    <xf numFmtId="164" fontId="2" fillId="0" borderId="0" xfId="0" applyNumberFormat="1" applyFont="1" applyBorder="1"/>
    <xf numFmtId="0" fontId="9" fillId="0" borderId="0" xfId="0" applyFont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top" wrapText="1"/>
    </xf>
    <xf numFmtId="9" fontId="10" fillId="0" borderId="1" xfId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 wrapText="1"/>
    </xf>
    <xf numFmtId="9" fontId="11" fillId="0" borderId="1" xfId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165" fontId="11" fillId="0" borderId="1" xfId="0" applyNumberFormat="1" applyFont="1" applyFill="1" applyBorder="1" applyAlignment="1">
      <alignment horizontal="center" vertical="center" wrapText="1" shrinkToFit="1"/>
    </xf>
    <xf numFmtId="165" fontId="11" fillId="0" borderId="1" xfId="0" applyNumberFormat="1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horizontal="center"/>
    </xf>
    <xf numFmtId="4" fontId="5" fillId="0" borderId="5" xfId="0" applyNumberFormat="1" applyFont="1" applyFill="1" applyBorder="1" applyAlignment="1">
      <alignment horizontal="center" vertical="center"/>
    </xf>
    <xf numFmtId="2" fontId="0" fillId="0" borderId="0" xfId="0" applyNumberFormat="1" applyFill="1" applyBorder="1"/>
    <xf numFmtId="4" fontId="0" fillId="0" borderId="0" xfId="0" applyNumberFormat="1" applyFill="1"/>
    <xf numFmtId="0" fontId="8" fillId="0" borderId="0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 shrinkToFit="1"/>
    </xf>
    <xf numFmtId="165" fontId="11" fillId="4" borderId="1" xfId="0" applyNumberFormat="1" applyFont="1" applyFill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</cellXfs>
  <cellStyles count="4">
    <cellStyle name="S23" xfId="3"/>
    <cellStyle name="Обычный" xfId="0" builtinId="0"/>
    <cellStyle name="Обычный 2" xfId="2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85725</xdr:colOff>
      <xdr:row>7</xdr:row>
      <xdr:rowOff>400050</xdr:rowOff>
    </xdr:from>
    <xdr:to>
      <xdr:col>13</xdr:col>
      <xdr:colOff>61395</xdr:colOff>
      <xdr:row>7</xdr:row>
      <xdr:rowOff>400050</xdr:rowOff>
    </xdr:to>
    <xdr:pic>
      <xdr:nvPicPr>
        <xdr:cNvPr id="2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62800" y="1790700"/>
          <a:ext cx="52149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</xdr:colOff>
      <xdr:row>7</xdr:row>
      <xdr:rowOff>371475</xdr:rowOff>
    </xdr:from>
    <xdr:to>
      <xdr:col>11</xdr:col>
      <xdr:colOff>605366</xdr:colOff>
      <xdr:row>7</xdr:row>
      <xdr:rowOff>371475</xdr:rowOff>
    </xdr:to>
    <xdr:pic>
      <xdr:nvPicPr>
        <xdr:cNvPr id="3" name="Рисунок 3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67475" y="1762125"/>
          <a:ext cx="5863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0"/>
  <sheetViews>
    <sheetView tabSelected="1" view="pageBreakPreview" zoomScale="90" zoomScaleNormal="90" zoomScaleSheetLayoutView="90" workbookViewId="0">
      <selection activeCell="AA8" sqref="AA8"/>
    </sheetView>
  </sheetViews>
  <sheetFormatPr defaultRowHeight="15" x14ac:dyDescent="0.25"/>
  <cols>
    <col min="1" max="1" width="5.5703125" style="4" customWidth="1"/>
    <col min="2" max="2" width="13.5703125" style="4" customWidth="1"/>
    <col min="3" max="3" width="27.85546875" style="4" customWidth="1"/>
    <col min="4" max="4" width="6.28515625" style="4" customWidth="1"/>
    <col min="5" max="5" width="6.42578125" style="4" customWidth="1"/>
    <col min="6" max="6" width="9.28515625" style="4" customWidth="1"/>
    <col min="7" max="10" width="9.140625" style="4"/>
    <col min="11" max="11" width="10.85546875" style="4" customWidth="1"/>
    <col min="12" max="12" width="9.42578125" style="4" customWidth="1"/>
    <col min="13" max="13" width="8.140625" style="4" customWidth="1"/>
    <col min="14" max="14" width="9.85546875" style="4" customWidth="1"/>
    <col min="15" max="15" width="11.7109375" style="5" customWidth="1"/>
    <col min="16" max="16" width="13.85546875" customWidth="1"/>
  </cols>
  <sheetData>
    <row r="1" spans="1:16" x14ac:dyDescent="0.25">
      <c r="A1" s="32" t="s">
        <v>10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x14ac:dyDescent="0.25">
      <c r="A2" s="39" t="s">
        <v>26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6" ht="36" customHeight="1" x14ac:dyDescent="0.25">
      <c r="A3" s="37" t="s">
        <v>16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16" x14ac:dyDescent="0.25">
      <c r="A4" s="38" t="s">
        <v>11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6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6" ht="212.25" customHeight="1" x14ac:dyDescent="0.25">
      <c r="A6" s="40" t="s">
        <v>28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</row>
    <row r="7" spans="1:16" s="2" customFormat="1" ht="15.75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</row>
    <row r="8" spans="1:16" ht="156" x14ac:dyDescent="0.25">
      <c r="A8" s="9" t="s">
        <v>0</v>
      </c>
      <c r="B8" s="9" t="s">
        <v>6</v>
      </c>
      <c r="C8" s="10" t="s">
        <v>5</v>
      </c>
      <c r="D8" s="10" t="s">
        <v>8</v>
      </c>
      <c r="E8" s="10" t="s">
        <v>4</v>
      </c>
      <c r="F8" s="10" t="s">
        <v>22</v>
      </c>
      <c r="G8" s="10" t="s">
        <v>23</v>
      </c>
      <c r="H8" s="10" t="s">
        <v>24</v>
      </c>
      <c r="I8" s="30" t="s">
        <v>20</v>
      </c>
      <c r="J8" s="30" t="s">
        <v>21</v>
      </c>
      <c r="K8" s="10" t="s">
        <v>9</v>
      </c>
      <c r="L8" s="11" t="s">
        <v>1</v>
      </c>
      <c r="M8" s="12" t="s">
        <v>2</v>
      </c>
      <c r="N8" s="12" t="s">
        <v>7</v>
      </c>
      <c r="O8" s="11" t="s">
        <v>14</v>
      </c>
      <c r="P8" s="13" t="s">
        <v>13</v>
      </c>
    </row>
    <row r="9" spans="1:16" ht="27.75" customHeight="1" x14ac:dyDescent="0.25">
      <c r="A9" s="21">
        <v>1</v>
      </c>
      <c r="B9" s="21" t="s">
        <v>19</v>
      </c>
      <c r="C9" s="22" t="s">
        <v>25</v>
      </c>
      <c r="D9" s="15" t="s">
        <v>15</v>
      </c>
      <c r="E9" s="14">
        <v>1</v>
      </c>
      <c r="F9" s="23">
        <v>34479</v>
      </c>
      <c r="G9" s="23">
        <v>38000</v>
      </c>
      <c r="H9" s="23">
        <v>38380</v>
      </c>
      <c r="I9" s="31"/>
      <c r="J9" s="31"/>
      <c r="K9" s="24">
        <f t="shared" ref="K9" si="0">AVERAGE(F9:J9)</f>
        <v>36953</v>
      </c>
      <c r="L9" s="17">
        <f t="shared" ref="L9" si="1">STDEV(F9:J9)</f>
        <v>2150.9499999999998</v>
      </c>
      <c r="M9" s="18">
        <f t="shared" ref="M9" si="2">L9/K9</f>
        <v>0.06</v>
      </c>
      <c r="N9" s="16" t="s">
        <v>12</v>
      </c>
      <c r="O9" s="19">
        <f t="shared" ref="O9" si="3">E9*K9</f>
        <v>36953</v>
      </c>
      <c r="P9" s="20">
        <f t="shared" ref="P9" si="4">E9*F9</f>
        <v>34479</v>
      </c>
    </row>
    <row r="10" spans="1:16" x14ac:dyDescent="0.25">
      <c r="A10" s="33" t="s">
        <v>3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5"/>
      <c r="O10" s="26">
        <f>SUM(O9:O9)</f>
        <v>36953</v>
      </c>
      <c r="P10" s="25">
        <f>SUM(P9:P9)</f>
        <v>34479</v>
      </c>
    </row>
    <row r="11" spans="1:16" x14ac:dyDescent="0.25">
      <c r="A11" s="1"/>
      <c r="B11" s="1"/>
      <c r="C11" s="1" t="s">
        <v>27</v>
      </c>
      <c r="D11" s="1"/>
      <c r="E11" s="1"/>
      <c r="F11" s="1"/>
      <c r="G11" s="1"/>
      <c r="H11" s="1"/>
      <c r="I11" s="1"/>
      <c r="J11" s="1"/>
      <c r="K11" s="1"/>
      <c r="L11" s="1"/>
      <c r="M11" s="6"/>
      <c r="N11" s="1"/>
      <c r="O11" s="3"/>
    </row>
    <row r="12" spans="1:1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2"/>
    </row>
    <row r="13" spans="1:16" ht="36.75" customHeight="1" x14ac:dyDescent="0.25">
      <c r="A13" s="1"/>
      <c r="B13" s="1"/>
      <c r="C13" s="8" t="s">
        <v>17</v>
      </c>
      <c r="D13" s="8"/>
      <c r="E13" s="8"/>
      <c r="F13" s="8" t="s">
        <v>18</v>
      </c>
      <c r="G13" s="8"/>
      <c r="H13" s="8"/>
      <c r="I13" s="8"/>
      <c r="J13" s="1"/>
      <c r="K13" s="1"/>
      <c r="L13" s="1"/>
      <c r="M13" s="1"/>
      <c r="N13" s="7"/>
      <c r="O13" s="27"/>
      <c r="P13" s="28"/>
    </row>
    <row r="14" spans="1:1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2"/>
    </row>
    <row r="15" spans="1:1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2"/>
    </row>
    <row r="16" spans="1:1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2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2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2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2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2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2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2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2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2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2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2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2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2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2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2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2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2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2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2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2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2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2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2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2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2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2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2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2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2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2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2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2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2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2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2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2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2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2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2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2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2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2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2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2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2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2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2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2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2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2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2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2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2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2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2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2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2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2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2"/>
    </row>
    <row r="76" spans="1:1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2"/>
    </row>
    <row r="77" spans="1:1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2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2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2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2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2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2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2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2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2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2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2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2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2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2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2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2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2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2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2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2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2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2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2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2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2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2"/>
    </row>
    <row r="103" spans="1:1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2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2"/>
    </row>
    <row r="105" spans="1:1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2"/>
    </row>
    <row r="106" spans="1:1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2"/>
    </row>
    <row r="107" spans="1:1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2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2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2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2"/>
    </row>
  </sheetData>
  <mergeCells count="7">
    <mergeCell ref="A1:O1"/>
    <mergeCell ref="A10:N10"/>
    <mergeCell ref="A7:O7"/>
    <mergeCell ref="A3:O3"/>
    <mergeCell ref="A4:O4"/>
    <mergeCell ref="A2:O2"/>
    <mergeCell ref="A6:P6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  <rowBreaks count="1" manualBreakCount="1">
    <brk id="2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N19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2026-07-06T08:05:52Z</dcterms:modified>
</cp:coreProperties>
</file>