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Для Антона Сергеевича\Закупки_2026\7. ОТДЫХ\5. лето ЛО 3 и 4 смены-ед источник\2 закупка\"/>
    </mc:Choice>
  </mc:AlternateContent>
  <bookViews>
    <workbookView xWindow="0" yWindow="0" windowWidth="28800" windowHeight="12210"/>
  </bookViews>
  <sheets>
    <sheet name="расчет нмцк" sheetId="9" r:id="rId1"/>
  </sheets>
  <definedNames>
    <definedName name="_xlnm.Print_Area" localSheetId="0">'расчет нмцк'!$A$1:$O$21</definedName>
  </definedNames>
  <calcPr calcId="162913" fullPrecision="0"/>
</workbook>
</file>

<file path=xl/calcChain.xml><?xml version="1.0" encoding="utf-8"?>
<calcChain xmlns="http://schemas.openxmlformats.org/spreadsheetml/2006/main">
  <c r="M14" i="9" l="1"/>
  <c r="L14" i="9"/>
  <c r="I14" i="9" l="1"/>
  <c r="O14" i="9" l="1"/>
  <c r="O15" i="9" s="1"/>
  <c r="N14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<sst xmlns="http://schemas.openxmlformats.org/spreadsheetml/2006/main" count="29" uniqueCount="29">
  <si>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</si>
  <si>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</si>
  <si>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</si>
  <si>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</si>
  <si>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</si>
  <si>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</si>
  <si>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</si>
  <si>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ИЦИ №5</t>
  </si>
  <si>
    <t>Обоснование начальной (максимальной) цены контракта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</si>
  <si>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Метод сопоставимых рыночных цен (анализа рынка).</t>
  </si>
  <si>
    <t>Заказчиком было направлены запросы о предоставлении ценовой информации пяти поставщикам (подрядчикам, исполнителям). Ответы на запрос получены от трех поставщиков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</si>
  <si>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 xml:space="preserve">Итого, руб. </t>
  </si>
  <si>
    <t xml:space="preserve">Начальная (максимальная) цена контракта </t>
  </si>
  <si>
    <t>Единица измерения</t>
  </si>
  <si>
    <t>v - кол-во (объем) закупаемого товара (работы, услуги)</t>
  </si>
  <si>
    <t>V - коэф-нт вариации</t>
  </si>
  <si>
    <t>Постановление Правительства Санкт-Петербурга *</t>
  </si>
  <si>
    <t>8=4+5+6</t>
  </si>
  <si>
    <t>10 = кол-во ответов ИЦИ</t>
  </si>
  <si>
    <t>11=          /n</t>
  </si>
  <si>
    <t>14=11*9</t>
  </si>
  <si>
    <t>штука</t>
  </si>
  <si>
    <t>* Постановление Правительства Санкт-Петербурга от 15.12.2025 N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внесение изменений в постановление Правительства Санкт-Петербурга от 15.03.2012 № 242»</t>
  </si>
  <si>
    <t>Оказание услуг по организации стационарного отдыха детей-сирот и детей, оставшихся без попечения родителей, и их оздоровлению в организациях отдыха детей и молодежи и их оздоровления, реализующих мероприятия по социальной адаптации, на территории Российской Федерации в летний период 2026 года</t>
  </si>
  <si>
    <t>Обоснование начальной (максимальной) цены контракта подготовлено 03.07.2026г. г.</t>
  </si>
  <si>
    <t>ИЦИ №1
исх. письмо № 420 от 01.07.2026 г., вх. письмо № 281 от 03.07.2026 г.</t>
  </si>
  <si>
    <t>ИЦИ №2
исх. письмо № 420 от 01.07.2026 г., вх. письмо № 286 от 03.07.2026 г.</t>
  </si>
  <si>
    <t>ИЦИ №3
исх. письмо № 420 от 01.07.2026 г., вх. письмо № 293 от 03.07.2026 г.</t>
  </si>
  <si>
    <t>Ответственный за обоснование начальной (максимальной) цены контракта И.О.Суханова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</si>
</sst>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vertical="center" wrapText="1"/>
    </xf>
    <xf numFmtId="1" fontId="0" fillId="0" borderId="0" xfId="0" applyNumberFormat="1"/>
    <xf numFmtId="164" fontId="3" fillId="0" borderId="0" xfId="0" applyNumberFormat="1" applyFont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1" fontId="5" fillId="2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4" fontId="6" fillId="0" borderId="10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11</xdr:row>
      <xdr:rowOff>295275</xdr:rowOff>
    </xdr:from>
    <xdr:to>
      <xdr:col>8</xdr:col>
      <xdr:colOff>561975</xdr:colOff>
      <xdr:row>11</xdr:row>
      <xdr:rowOff>581025</xdr:rowOff>
    </xdr:to>
    <xdr:pic>
      <xdr:nvPicPr>
        <xdr:cNvPr id="587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3114675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11</xdr:row>
      <xdr:rowOff>714375</xdr:rowOff>
    </xdr:from>
    <xdr:to>
      <xdr:col>12</xdr:col>
      <xdr:colOff>914400</xdr:colOff>
      <xdr:row>11</xdr:row>
      <xdr:rowOff>1076325</xdr:rowOff>
    </xdr:to>
    <xdr:pic>
      <xdr:nvPicPr>
        <xdr:cNvPr id="587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353377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704850</xdr:rowOff>
    </xdr:from>
    <xdr:to>
      <xdr:col>13</xdr:col>
      <xdr:colOff>714375</xdr:colOff>
      <xdr:row>11</xdr:row>
      <xdr:rowOff>971550</xdr:rowOff>
    </xdr:to>
    <xdr:pic>
      <xdr:nvPicPr>
        <xdr:cNvPr id="587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15800" y="487680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361950</xdr:colOff>
      <xdr:row>12</xdr:row>
      <xdr:rowOff>38100</xdr:rowOff>
    </xdr:from>
    <xdr:to>
      <xdr:col>11</xdr:col>
      <xdr:colOff>628650</xdr:colOff>
      <xdr:row>12</xdr:row>
      <xdr:rowOff>238125</xdr:rowOff>
    </xdr:to>
    <xdr:pic>
      <xdr:nvPicPr>
        <xdr:cNvPr id="587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210925" y="5343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12</xdr:row>
      <xdr:rowOff>228600</xdr:rowOff>
    </xdr:from>
    <xdr:to>
      <xdr:col>11</xdr:col>
      <xdr:colOff>485775</xdr:colOff>
      <xdr:row>12</xdr:row>
      <xdr:rowOff>228600</xdr:rowOff>
    </xdr:to>
    <xdr:pic>
      <xdr:nvPicPr>
        <xdr:cNvPr id="587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886450" y="4505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4114800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45339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452437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31813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51816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04775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2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08966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2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0887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98488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1382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6363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3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6783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3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6773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5735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26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7125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4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7545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4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7535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6497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8689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zoomScaleNormal="100" zoomScaleSheetLayoutView="100" workbookViewId="0">
      <selection activeCell="M1" sqref="M1:O2"/>
    </sheetView>
  </sheetViews>
  <sheetFormatPr defaultRowHeight="15" x14ac:dyDescent="0.25"/>
  <cols>
    <col min="1" max="1" width="3.5703125" style="7" customWidth="1"/>
    <col min="2" max="2" width="37.5703125" style="18" customWidth="1"/>
    <col min="3" max="3" width="10.140625" style="18" customWidth="1"/>
    <col min="4" max="6" width="15.140625" customWidth="1"/>
    <col min="7" max="7" width="13" customWidth="1"/>
    <col min="8" max="8" width="5.85546875" customWidth="1"/>
    <col min="9" max="9" width="12" customWidth="1"/>
    <col min="10" max="10" width="10.7109375" customWidth="1"/>
    <col min="11" max="11" width="14.42578125" customWidth="1"/>
    <col min="12" max="12" width="13.28515625" customWidth="1"/>
    <col min="13" max="13" width="14.5703125" customWidth="1"/>
    <col min="14" max="14" width="10.85546875" style="10" customWidth="1"/>
    <col min="15" max="15" width="12" customWidth="1"/>
  </cols>
  <sheetData>
    <row r="1" spans="1:15" x14ac:dyDescent="0.25">
      <c r="A1" s="14"/>
      <c r="B1" s="16"/>
      <c r="C1" s="16"/>
      <c r="D1" s="14"/>
      <c r="E1" s="14"/>
      <c r="F1" s="14"/>
      <c r="G1" s="14"/>
      <c r="H1" s="14"/>
      <c r="I1" s="14"/>
      <c r="J1" s="14"/>
      <c r="K1" s="14"/>
      <c r="L1" s="14"/>
      <c r="M1" s="37"/>
      <c r="N1" s="37"/>
      <c r="O1" s="37"/>
    </row>
    <row r="2" spans="1:15" x14ac:dyDescent="0.25">
      <c r="A2" s="14"/>
      <c r="B2" s="16"/>
      <c r="C2" s="16"/>
      <c r="D2" s="14"/>
      <c r="E2" s="14"/>
      <c r="F2" s="14"/>
      <c r="G2" s="14"/>
      <c r="H2" s="14"/>
      <c r="I2" s="14"/>
      <c r="J2" s="14"/>
      <c r="K2" s="14"/>
      <c r="L2" s="14"/>
      <c r="M2" s="37"/>
      <c r="N2" s="37"/>
      <c r="O2" s="37"/>
    </row>
    <row r="3" spans="1:15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25">
      <c r="A4" s="6"/>
      <c r="B4" s="6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5"/>
    </row>
    <row r="5" spans="1:15" x14ac:dyDescent="0.25">
      <c r="A5" s="14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3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x14ac:dyDescent="0.25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48.75" customHeight="1" x14ac:dyDescent="0.25">
      <c r="A8" s="45" t="s">
        <v>10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x14ac:dyDescent="0.25">
      <c r="A9" s="14"/>
      <c r="B9" s="16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27.75" customHeight="1" x14ac:dyDescent="0.25">
      <c r="A10" s="6"/>
      <c r="B10" s="17"/>
      <c r="C10" s="17"/>
      <c r="D10" s="1"/>
      <c r="E10" s="1"/>
      <c r="F10" s="1"/>
      <c r="G10" s="1"/>
      <c r="H10" s="1"/>
      <c r="I10" s="1"/>
      <c r="J10" s="1"/>
      <c r="K10" s="1"/>
      <c r="L10" s="2"/>
      <c r="M10" s="1"/>
      <c r="N10" s="8"/>
      <c r="O10" s="2"/>
    </row>
    <row r="11" spans="1:15" ht="69" customHeight="1" x14ac:dyDescent="0.25">
      <c r="A11" s="47" t="s">
        <v>0</v>
      </c>
      <c r="B11" s="49" t="s">
        <v>3</v>
      </c>
      <c r="C11" s="49" t="s">
        <v>13</v>
      </c>
      <c r="D11" s="51" t="s">
        <v>6</v>
      </c>
      <c r="E11" s="52"/>
      <c r="F11" s="52"/>
      <c r="G11" s="52"/>
      <c r="H11" s="52"/>
      <c r="I11" s="53"/>
      <c r="J11" s="49" t="s">
        <v>14</v>
      </c>
      <c r="K11" s="49" t="s">
        <v>4</v>
      </c>
      <c r="L11" s="46" t="s">
        <v>2</v>
      </c>
      <c r="M11" s="46"/>
      <c r="N11" s="46"/>
      <c r="O11" s="38" t="s">
        <v>11</v>
      </c>
    </row>
    <row r="12" spans="1:15" ht="89.25" customHeight="1" x14ac:dyDescent="0.25">
      <c r="A12" s="48"/>
      <c r="B12" s="50"/>
      <c r="C12" s="50"/>
      <c r="D12" s="26" t="s">
        <v>25</v>
      </c>
      <c r="E12" s="26" t="s">
        <v>26</v>
      </c>
      <c r="F12" s="26" t="s">
        <v>27</v>
      </c>
      <c r="G12" s="25" t="s">
        <v>16</v>
      </c>
      <c r="H12" s="25" t="s">
        <v>7</v>
      </c>
      <c r="I12" s="27"/>
      <c r="J12" s="54"/>
      <c r="K12" s="54"/>
      <c r="L12" s="4" t="s">
        <v>5</v>
      </c>
      <c r="M12" s="5" t="s">
        <v>1</v>
      </c>
      <c r="N12" s="9" t="s">
        <v>15</v>
      </c>
      <c r="O12" s="39"/>
    </row>
    <row r="13" spans="1:15" ht="27" customHeight="1" x14ac:dyDescent="0.25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  <c r="I13" s="12" t="s">
        <v>17</v>
      </c>
      <c r="J13" s="12">
        <v>9</v>
      </c>
      <c r="K13" s="12" t="s">
        <v>18</v>
      </c>
      <c r="L13" s="12" t="s">
        <v>19</v>
      </c>
      <c r="M13" s="12">
        <v>12</v>
      </c>
      <c r="N13" s="12">
        <v>13</v>
      </c>
      <c r="O13" s="11" t="s">
        <v>20</v>
      </c>
    </row>
    <row r="14" spans="1:15" s="13" customFormat="1" ht="135" x14ac:dyDescent="0.25">
      <c r="A14" s="20">
        <v>1</v>
      </c>
      <c r="B14" s="28" t="s">
        <v>23</v>
      </c>
      <c r="C14" s="29" t="s">
        <v>21</v>
      </c>
      <c r="D14" s="21">
        <v>52773</v>
      </c>
      <c r="E14" s="21">
        <v>52773</v>
      </c>
      <c r="F14" s="21">
        <v>52773</v>
      </c>
      <c r="G14" s="21">
        <v>52773</v>
      </c>
      <c r="H14" s="21"/>
      <c r="I14" s="23">
        <f>D14+E14+F14</f>
        <v>158319</v>
      </c>
      <c r="J14" s="28">
        <v>11</v>
      </c>
      <c r="K14" s="24">
        <v>3</v>
      </c>
      <c r="L14" s="21">
        <f>AVERAGE(D14:F14)</f>
        <v>52773</v>
      </c>
      <c r="M14" s="21">
        <f>STDEV(D14:F14)</f>
        <v>0</v>
      </c>
      <c r="N14" s="22">
        <f t="shared" ref="N14" si="0">M14/L14</f>
        <v>0</v>
      </c>
      <c r="O14" s="21">
        <f t="shared" ref="O14" si="1">L14*J14</f>
        <v>580503</v>
      </c>
    </row>
    <row r="15" spans="1:15" ht="18.75" customHeight="1" x14ac:dyDescent="0.25">
      <c r="A15" s="40" t="s">
        <v>12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3">
        <f>SUM(O14:O14)</f>
        <v>580503</v>
      </c>
    </row>
    <row r="16" spans="1:15" ht="15" customHeight="1" x14ac:dyDescent="0.25">
      <c r="A16" s="30"/>
      <c r="B16" s="31"/>
      <c r="C16" s="31"/>
      <c r="D16" s="32"/>
      <c r="E16" s="33"/>
      <c r="F16" s="33"/>
      <c r="G16" s="33"/>
      <c r="H16" s="33"/>
      <c r="I16" s="33"/>
      <c r="J16" s="33"/>
      <c r="K16" s="33"/>
      <c r="L16" s="32"/>
      <c r="M16" s="33"/>
      <c r="N16" s="34"/>
      <c r="O16" s="2"/>
    </row>
    <row r="17" spans="1:15" ht="32.25" customHeight="1" x14ac:dyDescent="0.25">
      <c r="A17" s="30"/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"/>
    </row>
    <row r="18" spans="1:15" ht="15" customHeight="1" x14ac:dyDescent="0.25">
      <c r="A18" s="30"/>
      <c r="B18" s="31"/>
      <c r="C18" s="31"/>
      <c r="D18" s="32"/>
      <c r="E18" s="33"/>
      <c r="F18" s="33"/>
      <c r="G18" s="33"/>
      <c r="H18" s="33"/>
      <c r="I18" s="33"/>
      <c r="J18" s="33"/>
      <c r="K18" s="33"/>
      <c r="L18" s="32"/>
      <c r="M18" s="33"/>
      <c r="N18" s="34"/>
      <c r="O18" s="2"/>
    </row>
    <row r="19" spans="1:15" ht="15" customHeight="1" x14ac:dyDescent="0.25">
      <c r="A19" s="30"/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4"/>
      <c r="O19" s="2"/>
    </row>
    <row r="20" spans="1:15" ht="15" customHeight="1" x14ac:dyDescent="0.25">
      <c r="A20" s="6"/>
      <c r="B20" s="36" t="s">
        <v>28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8"/>
      <c r="O20" s="2"/>
    </row>
    <row r="21" spans="1:15" ht="15" customHeight="1" x14ac:dyDescent="0.25">
      <c r="A21" s="6"/>
      <c r="B21" s="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"/>
      <c r="N21" s="8"/>
      <c r="O21" s="2"/>
    </row>
    <row r="22" spans="1:15" ht="15" customHeight="1" x14ac:dyDescent="0.25">
      <c r="A22" s="6"/>
      <c r="B22" s="17"/>
      <c r="C22" s="17"/>
      <c r="D22" s="2"/>
      <c r="E22" s="1"/>
      <c r="F22" s="1"/>
      <c r="G22" s="1"/>
      <c r="H22" s="1"/>
      <c r="I22" s="1"/>
      <c r="J22" s="1"/>
      <c r="K22" s="1"/>
      <c r="L22" s="2"/>
      <c r="M22" s="1"/>
      <c r="N22" s="8"/>
      <c r="O22" s="2"/>
    </row>
    <row r="23" spans="1:15" ht="15.75" customHeight="1" x14ac:dyDescent="0.25"/>
    <row r="24" spans="1:15" ht="63.75" customHeight="1" x14ac:dyDescent="0.25"/>
    <row r="25" spans="1:15" ht="15" customHeight="1" x14ac:dyDescent="0.25"/>
    <row r="26" spans="1:15" ht="15.75" customHeight="1" x14ac:dyDescent="0.25"/>
    <row r="27" spans="1:15" ht="15" customHeight="1" x14ac:dyDescent="0.25"/>
    <row r="29" spans="1:15" ht="94.5" customHeight="1" x14ac:dyDescent="0.25"/>
    <row r="30" spans="1:15" ht="15.75" customHeight="1" x14ac:dyDescent="0.25"/>
    <row r="31" spans="1:15" ht="48.75" customHeight="1" x14ac:dyDescent="0.25"/>
    <row r="32" spans="1:15" ht="15" customHeight="1" x14ac:dyDescent="0.25"/>
    <row r="33" ht="15" customHeight="1" x14ac:dyDescent="0.25"/>
    <row r="34" ht="15.7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.75" customHeight="1" x14ac:dyDescent="0.25"/>
  </sheetData>
  <mergeCells count="16">
    <mergeCell ref="B17:N17"/>
    <mergeCell ref="B20:M20"/>
    <mergeCell ref="M1:O2"/>
    <mergeCell ref="O11:O12"/>
    <mergeCell ref="A15:N15"/>
    <mergeCell ref="C4:N4"/>
    <mergeCell ref="A6:O6"/>
    <mergeCell ref="A8:O8"/>
    <mergeCell ref="L11:N11"/>
    <mergeCell ref="A11:A12"/>
    <mergeCell ref="C11:C12"/>
    <mergeCell ref="D11:I11"/>
    <mergeCell ref="J11:J12"/>
    <mergeCell ref="K11:K12"/>
    <mergeCell ref="B11:B12"/>
    <mergeCell ref="B19:M19"/>
  </mergeCells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Суханова Ирина Олеговна</cp:lastModifiedBy>
  <cp:lastPrinted>2023-12-27T12:04:33Z</cp:lastPrinted>
  <dcterms:created xsi:type="dcterms:W3CDTF">2011-08-15T06:57:36Z</dcterms:created>
  <dcterms:modified xsi:type="dcterms:W3CDTF">2026-07-06T12:23:11Z</dcterms:modified>
</cp:coreProperties>
</file>