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ветлана\Desktop\Контракты 95\2026 год\Рукомойники ЭМ\"/>
    </mc:Choice>
  </mc:AlternateContent>
  <bookViews>
    <workbookView xWindow="120" yWindow="90" windowWidth="19020" windowHeight="11760" firstSheet="1" activeTab="1"/>
  </bookViews>
  <sheets>
    <sheet name="НМЦК-п.3.7.1" sheetId="8" r:id="rId1"/>
    <sheet name="Прилож.1 - п.3.7.1" sheetId="9" r:id="rId2"/>
  </sheets>
  <calcPr calcId="162913" fullPrecision="0"/>
</workbook>
</file>

<file path=xl/calcChain.xml><?xml version="1.0" encoding="utf-8"?>
<calcChain xmlns="http://schemas.openxmlformats.org/spreadsheetml/2006/main">
  <c r="N14" i="9" l="1"/>
  <c r="H11" i="9"/>
  <c r="K11" i="9"/>
  <c r="L11" i="9"/>
  <c r="M11" i="9" l="1"/>
  <c r="N11" i="9"/>
  <c r="H12" i="9"/>
  <c r="K12" i="9"/>
  <c r="N12" i="9" s="1"/>
  <c r="L12" i="9"/>
  <c r="M12" i="9" l="1"/>
</calcChain>
</file>

<file path=xl/sharedStrings.xml><?xml version="1.0" encoding="utf-8"?>
<sst xmlns="http://schemas.openxmlformats.org/spreadsheetml/2006/main" count="46" uniqueCount="45">
  <si>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</si>
  <si>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</si>
  <si>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</si>
  <si>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</si>
  <si>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</si>
  <si>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</si>
  <si>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</si>
  <si>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</si>
  <si>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</si>
  <si>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</si>
  <si>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</si>
  <si>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</si>
  <si>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13=8*9/10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</si>
  <si>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</si>
  <si>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</si>
  <si>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</si>
  <si>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</si>
  <si>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</si>
  <si>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</si>
  <si>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</si>
  <si>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</si>
  <si>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</si>
  <si>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</si>
  <si>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</si>
  <si>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</si>
  <si>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</si>
  <si>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 рынка)</t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</si>
  <si>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</si>
  <si>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</si>
  <si>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</si>
  <si>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</si>
  <si>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</si>
  <si>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</si>
  <si>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</si>
  <si>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</si>
  <si>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r>
      <t>Ответы на запрос получены от _</t>
    </r>
    <r>
      <rPr>
        <u/>
        <sz val="11"/>
        <color indexed="8"/>
        <rFont val="Times New Roman"/>
        <family val="1"/>
        <charset val="204"/>
      </rPr>
      <t>3</t>
    </r>
    <r>
      <rPr>
        <sz val="11"/>
        <color indexed="8"/>
        <rFont val="Times New Roman"/>
        <family val="1"/>
        <charset val="204"/>
      </rPr>
      <t>_ поставщиков (подрядчиков, исполнителей).</t>
    </r>
  </si>
  <si>
    <t>С.А.Жаворонкова</t>
  </si>
  <si>
    <t>Ед. изм.</t>
  </si>
  <si>
    <t>шт.</t>
  </si>
  <si>
    <t>тел. 417-35-50</t>
  </si>
  <si>
    <t>Заместитель заведующего</t>
  </si>
  <si>
    <r>
      <t xml:space="preserve">Заказчиком было направлены запрос от 11.06.2026 б/н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</si>
  <si>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1. ИЦИ № 1 Вх.№ 94/26 от 11.06.2026г. 2. ИЦИ № 2 Вх.№ 95/26 от 11.06.2026г. 3. ИЦИ № 3 Вх.№ 96/26 от 11.06.2026г.</t>
  </si>
  <si>
    <t>Рукомойник консольный</t>
  </si>
  <si>
    <t>Смеситель для кухни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</si>
</sst>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4" fontId="10" fillId="0" borderId="0" xfId="0" applyNumberFormat="1" applyFont="1" applyAlignment="1">
      <alignment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15" fillId="2" borderId="3" xfId="0" applyNumberFormat="1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right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top" wrapText="1"/>
    </xf>
    <xf numFmtId="10" fontId="17" fillId="0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" fontId="20" fillId="3" borderId="1" xfId="0" applyNumberFormat="1" applyFont="1" applyFill="1" applyBorder="1" applyAlignment="1">
      <alignment horizontal="center" vertical="center" wrapText="1"/>
    </xf>
    <xf numFmtId="4" fontId="21" fillId="3" borderId="1" xfId="0" applyNumberFormat="1" applyFont="1" applyFill="1" applyBorder="1" applyAlignment="1">
      <alignment horizontal="center" vertical="center" wrapText="1"/>
    </xf>
    <xf numFmtId="10" fontId="21" fillId="3" borderId="1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22" fillId="0" borderId="0" xfId="0" applyFont="1"/>
    <xf numFmtId="0" fontId="0" fillId="0" borderId="0" xfId="0" applyFont="1"/>
    <xf numFmtId="0" fontId="23" fillId="0" borderId="0" xfId="0" applyFont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3" borderId="0" xfId="0" applyFont="1" applyFill="1"/>
    <xf numFmtId="0" fontId="23" fillId="0" borderId="0" xfId="0" applyFont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10" fillId="0" borderId="0" xfId="0" applyFont="1"/>
    <xf numFmtId="4" fontId="17" fillId="4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4" fontId="10" fillId="4" borderId="0" xfId="0" applyNumberFormat="1" applyFont="1" applyFill="1"/>
    <xf numFmtId="0" fontId="14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3" fillId="4" borderId="0" xfId="0" applyFont="1" applyFill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8" fillId="0" borderId="7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352425</xdr:rowOff>
    </xdr:from>
    <xdr:to>
      <xdr:col>7</xdr:col>
      <xdr:colOff>561975</xdr:colOff>
      <xdr:row>8</xdr:row>
      <xdr:rowOff>685800</xdr:rowOff>
    </xdr:to>
    <xdr:pic>
      <xdr:nvPicPr>
        <xdr:cNvPr id="1746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010025" y="375285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133350</xdr:rowOff>
    </xdr:from>
    <xdr:to>
      <xdr:col>13</xdr:col>
      <xdr:colOff>1047750</xdr:colOff>
      <xdr:row>8</xdr:row>
      <xdr:rowOff>485775</xdr:rowOff>
    </xdr:to>
    <xdr:pic>
      <xdr:nvPicPr>
        <xdr:cNvPr id="1746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3533775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514350</xdr:rowOff>
    </xdr:from>
    <xdr:to>
      <xdr:col>11</xdr:col>
      <xdr:colOff>866775</xdr:colOff>
      <xdr:row>8</xdr:row>
      <xdr:rowOff>942975</xdr:rowOff>
    </xdr:to>
    <xdr:pic>
      <xdr:nvPicPr>
        <xdr:cNvPr id="1746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7950" y="39147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771525</xdr:rowOff>
    </xdr:from>
    <xdr:to>
      <xdr:col>12</xdr:col>
      <xdr:colOff>704850</xdr:colOff>
      <xdr:row>9</xdr:row>
      <xdr:rowOff>57150</xdr:rowOff>
    </xdr:to>
    <xdr:pic>
      <xdr:nvPicPr>
        <xdr:cNvPr id="1746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72350" y="41719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485775</xdr:colOff>
      <xdr:row>9</xdr:row>
      <xdr:rowOff>428625</xdr:rowOff>
    </xdr:to>
    <xdr:pic>
      <xdr:nvPicPr>
        <xdr:cNvPr id="1746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15025" y="46672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174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105775" y="276225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13</xdr:row>
      <xdr:rowOff>9525</xdr:rowOff>
    </xdr:from>
    <xdr:to>
      <xdr:col>12</xdr:col>
      <xdr:colOff>647700</xdr:colOff>
      <xdr:row>14</xdr:row>
      <xdr:rowOff>76200</xdr:rowOff>
    </xdr:to>
    <xdr:pic>
      <xdr:nvPicPr>
        <xdr:cNvPr id="1747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7400925" y="625792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45" t="s">
        <v>24</v>
      </c>
      <c r="B1" s="45"/>
    </row>
    <row r="2" spans="1:2" ht="54.75" customHeight="1" x14ac:dyDescent="0.25">
      <c r="A2" s="45"/>
      <c r="B2" s="45"/>
    </row>
    <row r="3" spans="1:2" ht="15.75" x14ac:dyDescent="0.25">
      <c r="A3" s="46" t="s">
        <v>0</v>
      </c>
      <c r="B3" s="4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25</v>
      </c>
    </row>
    <row r="7" spans="1:2" ht="91.5" customHeight="1" x14ac:dyDescent="0.25">
      <c r="A7" s="5" t="s">
        <v>27</v>
      </c>
      <c r="B7" s="6" t="s">
        <v>13</v>
      </c>
    </row>
    <row r="8" spans="1:2" ht="29.25" customHeight="1" x14ac:dyDescent="0.25">
      <c r="A8" s="47" t="s">
        <v>3</v>
      </c>
      <c r="B8" s="48"/>
    </row>
    <row r="9" spans="1:2" ht="15.75" x14ac:dyDescent="0.25">
      <c r="A9" s="7"/>
      <c r="B9" s="7"/>
    </row>
    <row r="10" spans="1:2" ht="15.75" x14ac:dyDescent="0.25">
      <c r="A10" s="49" t="s">
        <v>4</v>
      </c>
      <c r="B10" s="49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44" t="s">
        <v>7</v>
      </c>
      <c r="B16" s="4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6"/>
  <sheetViews>
    <sheetView tabSelected="1" topLeftCell="A8" zoomScale="130" zoomScaleNormal="130" workbookViewId="0">
      <selection activeCell="G17" sqref="G17"/>
    </sheetView>
  </sheetViews>
  <sheetFormatPr defaultRowHeight="15" x14ac:dyDescent="0.25"/>
  <cols>
    <col min="1" max="1" width="3.5703125" customWidth="1"/>
    <col min="2" max="2" width="17.42578125" customWidth="1"/>
    <col min="3" max="3" width="10" customWidth="1"/>
    <col min="4" max="4" width="10.42578125" customWidth="1"/>
    <col min="5" max="5" width="9.7109375" customWidth="1"/>
    <col min="6" max="6" width="7.7109375" customWidth="1"/>
    <col min="7" max="7" width="7.42578125" customWidth="1"/>
    <col min="8" max="8" width="13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5" ht="27.75" customHeight="1" x14ac:dyDescent="0.25">
      <c r="A1" s="50" t="s">
        <v>26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5" ht="49.5" customHeight="1" x14ac:dyDescent="0.25">
      <c r="A2" s="60" t="s">
        <v>21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5" ht="49.5" customHeight="1" x14ac:dyDescent="0.25">
      <c r="A3" s="51" t="s">
        <v>41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5" s="31" customFormat="1" ht="22.5" customHeight="1" x14ac:dyDescent="0.25">
      <c r="A4" s="51" t="s">
        <v>35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</row>
    <row r="5" spans="1:15" s="31" customFormat="1" ht="12" customHeight="1" x14ac:dyDescent="0.25">
      <c r="A5" s="62" t="s">
        <v>42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35"/>
    </row>
    <row r="6" spans="1:15" s="31" customFormat="1" ht="15" customHeight="1" x14ac:dyDescent="0.25">
      <c r="E6" s="33"/>
      <c r="F6" s="33"/>
      <c r="G6" s="33"/>
      <c r="H6" s="33"/>
      <c r="I6" s="32"/>
      <c r="J6" s="32"/>
      <c r="K6" s="32"/>
      <c r="L6" s="32"/>
      <c r="M6" s="32"/>
      <c r="N6" s="32"/>
    </row>
    <row r="7" spans="1:15" s="31" customFormat="1" ht="15.75" hidden="1" customHeight="1" x14ac:dyDescent="0.25">
      <c r="E7" s="33"/>
      <c r="F7" s="33"/>
      <c r="G7" s="33"/>
      <c r="H7" s="33"/>
      <c r="I7" s="32"/>
      <c r="J7" s="32"/>
      <c r="K7" s="32"/>
      <c r="L7" s="32"/>
      <c r="M7" s="32"/>
      <c r="N7" s="32"/>
    </row>
    <row r="8" spans="1:15" ht="69" customHeight="1" x14ac:dyDescent="0.25">
      <c r="A8" s="52" t="s">
        <v>9</v>
      </c>
      <c r="B8" s="54" t="s">
        <v>15</v>
      </c>
      <c r="C8" s="56" t="s">
        <v>31</v>
      </c>
      <c r="D8" s="57"/>
      <c r="E8" s="57"/>
      <c r="F8" s="57"/>
      <c r="G8" s="57"/>
      <c r="H8" s="58"/>
      <c r="I8" s="54" t="s">
        <v>16</v>
      </c>
      <c r="J8" s="54" t="s">
        <v>17</v>
      </c>
      <c r="K8" s="69" t="s">
        <v>14</v>
      </c>
      <c r="L8" s="69"/>
      <c r="M8" s="69"/>
      <c r="N8" s="12" t="s">
        <v>23</v>
      </c>
      <c r="O8" s="65" t="s">
        <v>37</v>
      </c>
    </row>
    <row r="9" spans="1:15" ht="81.75" customHeight="1" x14ac:dyDescent="0.25">
      <c r="A9" s="53"/>
      <c r="B9" s="55"/>
      <c r="C9" s="29" t="s">
        <v>28</v>
      </c>
      <c r="D9" s="29" t="s">
        <v>29</v>
      </c>
      <c r="E9" s="29" t="s">
        <v>30</v>
      </c>
      <c r="F9" s="29" t="s">
        <v>32</v>
      </c>
      <c r="G9" s="29" t="s">
        <v>33</v>
      </c>
      <c r="H9" s="13"/>
      <c r="I9" s="59"/>
      <c r="J9" s="59"/>
      <c r="K9" s="20" t="s">
        <v>18</v>
      </c>
      <c r="L9" s="23" t="s">
        <v>10</v>
      </c>
      <c r="M9" s="23" t="s">
        <v>20</v>
      </c>
      <c r="N9" s="14"/>
      <c r="O9" s="66"/>
    </row>
    <row r="10" spans="1:15" ht="55.5" customHeight="1" x14ac:dyDescent="0.25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5" t="s">
        <v>11</v>
      </c>
      <c r="I10" s="15">
        <v>9</v>
      </c>
      <c r="J10" s="15" t="s">
        <v>34</v>
      </c>
      <c r="K10" s="21" t="s">
        <v>19</v>
      </c>
      <c r="L10" s="21">
        <v>12</v>
      </c>
      <c r="M10" s="21">
        <v>13</v>
      </c>
      <c r="N10" s="15" t="s">
        <v>12</v>
      </c>
      <c r="O10" s="36">
        <v>14</v>
      </c>
    </row>
    <row r="11" spans="1:15" ht="55.5" customHeight="1" x14ac:dyDescent="0.25">
      <c r="A11" s="17">
        <v>1</v>
      </c>
      <c r="B11" s="70" t="s">
        <v>43</v>
      </c>
      <c r="C11" s="16">
        <v>8366</v>
      </c>
      <c r="D11" s="16">
        <v>8366</v>
      </c>
      <c r="E11" s="16">
        <v>7818</v>
      </c>
      <c r="F11" s="17"/>
      <c r="G11" s="17"/>
      <c r="H11" s="41">
        <f t="shared" ref="H11" si="0">C11+D11+E11+F11+G11</f>
        <v>24550</v>
      </c>
      <c r="I11" s="17">
        <v>2</v>
      </c>
      <c r="J11" s="17">
        <v>3</v>
      </c>
      <c r="K11" s="22">
        <f t="shared" ref="K11" si="1">AVERAGE(C11:G11)</f>
        <v>8183.33</v>
      </c>
      <c r="L11" s="22">
        <f t="shared" ref="L11" si="2">STDEV(C11:G11)</f>
        <v>316.39</v>
      </c>
      <c r="M11" s="24">
        <f t="shared" ref="M11" si="3">L11/K11</f>
        <v>3.8699999999999998E-2</v>
      </c>
      <c r="N11" s="16">
        <f t="shared" ref="N11" si="4">ROUND(K11*I11,2)</f>
        <v>16366.66</v>
      </c>
      <c r="O11" s="42" t="s">
        <v>38</v>
      </c>
    </row>
    <row r="12" spans="1:15" ht="25.5" x14ac:dyDescent="0.25">
      <c r="A12" s="17">
        <v>2</v>
      </c>
      <c r="B12" s="71" t="s">
        <v>44</v>
      </c>
      <c r="C12" s="16">
        <v>2998</v>
      </c>
      <c r="D12" s="16">
        <v>2805</v>
      </c>
      <c r="E12" s="40">
        <v>2750</v>
      </c>
      <c r="F12" s="16"/>
      <c r="G12" s="16"/>
      <c r="H12" s="41">
        <f t="shared" ref="H12" si="5">C12+D12+E12+F12+G12</f>
        <v>8553</v>
      </c>
      <c r="I12" s="17">
        <v>2</v>
      </c>
      <c r="J12" s="17">
        <v>3</v>
      </c>
      <c r="K12" s="22">
        <f t="shared" ref="K12" si="6">AVERAGE(C12:G12)</f>
        <v>2851</v>
      </c>
      <c r="L12" s="22">
        <f t="shared" ref="L12" si="7">STDEV(C12:G12)</f>
        <v>130.24</v>
      </c>
      <c r="M12" s="24">
        <f t="shared" ref="M12" si="8">L12/K12</f>
        <v>4.5699999999999998E-2</v>
      </c>
      <c r="N12" s="16">
        <f t="shared" ref="N12" si="9">ROUND(K12*I12,2)</f>
        <v>5702</v>
      </c>
      <c r="O12" s="42" t="s">
        <v>38</v>
      </c>
    </row>
    <row r="13" spans="1:15" ht="7.5" customHeight="1" x14ac:dyDescent="0.25">
      <c r="A13" s="25"/>
      <c r="B13" s="34"/>
      <c r="C13" s="25"/>
      <c r="D13" s="25"/>
      <c r="E13" s="25"/>
      <c r="F13" s="25"/>
      <c r="G13" s="25"/>
      <c r="H13" s="26"/>
      <c r="I13" s="25"/>
      <c r="J13" s="25"/>
      <c r="K13" s="27"/>
      <c r="L13" s="27"/>
      <c r="M13" s="28"/>
      <c r="N13" s="27"/>
      <c r="O13" s="37"/>
    </row>
    <row r="14" spans="1:15" ht="15.75" customHeight="1" x14ac:dyDescent="0.25">
      <c r="A14" s="67" t="s">
        <v>22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18"/>
      <c r="N14" s="19">
        <f>SUM(N11:N13)</f>
        <v>22068.66</v>
      </c>
      <c r="O14" s="38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1"/>
      <c r="L15" s="1"/>
      <c r="M15" s="1"/>
      <c r="N15" s="11"/>
    </row>
    <row r="16" spans="1:15" ht="15.75" x14ac:dyDescent="0.25">
      <c r="A16" s="30"/>
      <c r="B16" s="63" t="s">
        <v>40</v>
      </c>
      <c r="C16" s="63"/>
      <c r="D16" s="63"/>
      <c r="E16" s="63"/>
      <c r="F16" s="63"/>
      <c r="G16" s="63"/>
      <c r="H16" s="39"/>
      <c r="I16" s="39" t="s">
        <v>36</v>
      </c>
      <c r="J16" s="39"/>
      <c r="K16" s="31"/>
      <c r="L16" s="43">
        <v>46189</v>
      </c>
      <c r="M16" s="31"/>
      <c r="N16" s="64" t="s">
        <v>39</v>
      </c>
      <c r="O16" s="64"/>
    </row>
  </sheetData>
  <mergeCells count="15">
    <mergeCell ref="B16:G16"/>
    <mergeCell ref="N16:O16"/>
    <mergeCell ref="O8:O9"/>
    <mergeCell ref="A14:L14"/>
    <mergeCell ref="K8:M8"/>
    <mergeCell ref="A1:N1"/>
    <mergeCell ref="A3:N3"/>
    <mergeCell ref="A4:N4"/>
    <mergeCell ref="A8:A9"/>
    <mergeCell ref="B8:B9"/>
    <mergeCell ref="C8:H8"/>
    <mergeCell ref="I8:I9"/>
    <mergeCell ref="J8:J9"/>
    <mergeCell ref="A2:N2"/>
    <mergeCell ref="A5:M5"/>
  </mergeCells>
  <pageMargins left="0.39370078740157483" right="0.39370078740157483" top="0.33" bottom="0.59055118110236227" header="0" footer="0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Прилож.1 - п.3.7.1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Светлана</cp:lastModifiedBy>
  <cp:lastPrinted>2026-06-16T12:13:58Z</cp:lastPrinted>
  <dcterms:created xsi:type="dcterms:W3CDTF">2011-08-15T06:57:36Z</dcterms:created>
  <dcterms:modified xsi:type="dcterms:W3CDTF">2026-06-16T12:14:14Z</dcterms:modified>
</cp:coreProperties>
</file>