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<sst xmlns="http://schemas.openxmlformats.org/spreadsheetml/2006/main" count="26" uniqueCount="25">
  <si>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</si>
  <si>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</si>
  <si>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</si>
  <si>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</si>
  <si>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</si>
  <si>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</si>
  <si>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</si>
  <si>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</si>
  <si>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564,566 от 07.07.2026г.)</t>
  </si>
  <si>
    <t xml:space="preserve">КП 2 (вход. № 565 от 07.07.2026г.)</t>
  </si>
  <si>
    <t xml:space="preserve">КП 3 (вход. № 567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</si>
  <si>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</si>
  <si>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</si>
  <si>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</si>
  <si>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</si>
  <si>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</si>
  <si>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</si>
  <si>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</si>
  <si>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Диклофенак</t>
  </si>
  <si>
    <t xml:space="preserve">упак.</t>
  </si>
  <si>
    <t xml:space="preserve">Йод+[Калия йодид+Глицерол]</t>
  </si>
  <si>
    <t xml:space="preserve">В результате проведённого расчёта Н(М)ЦК контракта составила: 437 рублей 14 копеек</t>
  </si>
  <si>
    <t xml:space="preserve">Четыреста тридцать семь рублей 14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</si>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</sst>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0"/>
      <name val="Tinos"/>
      <family val="0"/>
      <charset val="128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1204200</xdr:colOff>
      <xdr:row>2</xdr:row>
      <xdr:rowOff>1917360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52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811080</xdr:colOff>
      <xdr:row>2</xdr:row>
      <xdr:rowOff>1164960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56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865080</xdr:colOff>
      <xdr:row>2</xdr:row>
      <xdr:rowOff>1031760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0320" cy="431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2</v>
      </c>
      <c r="E4" s="15" t="n">
        <v>154.4</v>
      </c>
      <c r="F4" s="15" t="n">
        <v>125.29</v>
      </c>
      <c r="G4" s="15" t="n">
        <v>126</v>
      </c>
      <c r="H4" s="16" t="n">
        <f aca="false">AVERAGEA(E4:G4)</f>
        <v>135.23</v>
      </c>
      <c r="I4" s="17" t="n">
        <f aca="false">SQRT(((SUM((POWER(G4-H4,2)),(POWER(F4-H4,2)),(POWER(E4-H4,2)))/(COLUMNS(E4:G4)-1))))</f>
        <v>16.6055021002076</v>
      </c>
      <c r="J4" s="18" t="n">
        <f aca="false">ROUND(I4/H4*100,2)</f>
        <v>12.28</v>
      </c>
      <c r="K4" s="19" t="n">
        <f aca="false">D4*H4</f>
        <v>270.46</v>
      </c>
      <c r="L4" s="19" t="n">
        <f aca="false">F4</f>
        <v>125.29</v>
      </c>
      <c r="M4" s="19" t="n">
        <f aca="false">L4</f>
        <v>125.29</v>
      </c>
      <c r="N4" s="19" t="n">
        <f aca="false">M4*D4</f>
        <v>250.58</v>
      </c>
    </row>
    <row r="5" s="20" customFormat="true" ht="36.75" hidden="false" customHeight="true" outlineLevel="0" collapsed="false">
      <c r="A5" s="11" t="n">
        <v>2</v>
      </c>
      <c r="B5" s="21" t="s">
        <v>20</v>
      </c>
      <c r="C5" s="13" t="s">
        <v>19</v>
      </c>
      <c r="D5" s="14" t="n">
        <v>2</v>
      </c>
      <c r="E5" s="15" t="n">
        <v>111.2</v>
      </c>
      <c r="F5" s="15" t="n">
        <v>93.28</v>
      </c>
      <c r="G5" s="15" t="n">
        <v>93.94</v>
      </c>
      <c r="H5" s="16" t="n">
        <f aca="false">AVERAGEA(E5:G5)</f>
        <v>99.4733333333333</v>
      </c>
      <c r="I5" s="17" t="n">
        <f aca="false">SQRT(((SUM((POWER(G5-H5,2)),(POWER(F5-H5,2)),(POWER(E5-H5,2)))/(COLUMNS(E5:G5)-1))))</f>
        <v>10.1609513990243</v>
      </c>
      <c r="J5" s="18" t="n">
        <f aca="false">ROUND(I5/H5*100,2)</f>
        <v>10.21</v>
      </c>
      <c r="K5" s="19" t="n">
        <f aca="false">D5*H5</f>
        <v>198.946666666667</v>
      </c>
      <c r="L5" s="19" t="n">
        <f aca="false">F5</f>
        <v>93.28</v>
      </c>
      <c r="M5" s="19" t="n">
        <f aca="false">L5</f>
        <v>93.28</v>
      </c>
      <c r="N5" s="19" t="n">
        <f aca="false">M5*D5</f>
        <v>186.56</v>
      </c>
    </row>
    <row r="6" customFormat="false" ht="15" hidden="false" customHeight="false" outlineLevel="0" collapsed="false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19" t="n">
        <f aca="false">SUM(N4:N5)</f>
        <v>437.14</v>
      </c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A8" s="24" t="s">
        <v>22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Format="false" ht="15" hidden="false" customHeight="false" outlineLevel="0" collapsed="false">
      <c r="C9" s="25"/>
      <c r="D9" s="26"/>
      <c r="E9" s="26"/>
      <c r="F9" s="27"/>
      <c r="G9" s="25"/>
      <c r="H9" s="25"/>
      <c r="I9" s="25"/>
      <c r="J9" s="25"/>
      <c r="K9" s="25"/>
      <c r="L9" s="25"/>
      <c r="M9" s="25"/>
      <c r="N9" s="28"/>
    </row>
    <row r="10" customFormat="false" ht="169.4" hidden="false" customHeight="true" outlineLevel="0" collapsed="false">
      <c r="A10" s="29" t="s">
        <v>23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</row>
    <row r="11" customFormat="false" ht="15" hidden="false" customHeight="false" outlineLevel="0" collapsed="false">
      <c r="A11" s="30" t="s">
        <v>24</v>
      </c>
      <c r="B11" s="30"/>
    </row>
    <row r="12" customFormat="false" ht="15" hidden="false" customHeight="false" outlineLevel="0" collapsed="false">
      <c r="A12" s="30"/>
      <c r="B12" s="30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324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2026-07-07T14:03:01Z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