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b217\Desktop\Аукционы 26\медосмотр 2-ой контракт\"/>
    </mc:Choice>
  </mc:AlternateContent>
  <bookViews>
    <workbookView xWindow="0" yWindow="0" windowWidth="23040" windowHeight="9195"/>
  </bookViews>
  <sheets>
    <sheet name="Лист1 (3)" sheetId="5" r:id="rId1"/>
    <sheet name="Лист1 (2)" sheetId="4" r:id="rId2"/>
    <sheet name="Лист2" sheetId="2" r:id="rId3"/>
    <sheet name="Лист3" sheetId="3" r:id="rId4"/>
  </sheets>
  <definedNames>
    <definedName name="_xlnm.Print_Area" localSheetId="1">'Лист1 (2)'!$A$1:$N$42</definedName>
    <definedName name="_xlnm.Print_Area" localSheetId="0">'Лист1 (3)'!$A$1:$N$41</definedName>
  </definedNames>
  <calcPr calcId="162913" fullPrecision="0"/>
</workbook>
</file>

<file path=xl/calcChain.xml><?xml version="1.0" encoding="utf-8"?>
<calcChain xmlns="http://schemas.openxmlformats.org/spreadsheetml/2006/main">
  <c r="L37" i="5" l="1"/>
  <c r="M37" i="5" s="1"/>
  <c r="L36" i="5"/>
  <c r="M36" i="5" s="1"/>
  <c r="L35" i="5"/>
  <c r="H35" i="5" s="1"/>
  <c r="L34" i="5"/>
  <c r="M34" i="5" s="1"/>
  <c r="L33" i="5"/>
  <c r="M33" i="5" s="1"/>
  <c r="L32" i="5"/>
  <c r="M32" i="5" s="1"/>
  <c r="L31" i="5"/>
  <c r="H31" i="5" s="1"/>
  <c r="L30" i="5"/>
  <c r="M30" i="5" s="1"/>
  <c r="L29" i="5"/>
  <c r="M29" i="5" s="1"/>
  <c r="L28" i="5"/>
  <c r="M28" i="5" s="1"/>
  <c r="L27" i="5"/>
  <c r="H27" i="5" s="1"/>
  <c r="L26" i="5"/>
  <c r="M26" i="5" s="1"/>
  <c r="L25" i="5"/>
  <c r="M25" i="5" s="1"/>
  <c r="L24" i="5"/>
  <c r="H24" i="5" s="1"/>
  <c r="L23" i="5"/>
  <c r="H23" i="5" s="1"/>
  <c r="L22" i="5"/>
  <c r="M22" i="5" s="1"/>
  <c r="L21" i="5"/>
  <c r="M21" i="5" s="1"/>
  <c r="L20" i="5"/>
  <c r="M20" i="5" s="1"/>
  <c r="L19" i="5"/>
  <c r="H19" i="5" s="1"/>
  <c r="L18" i="5"/>
  <c r="M18" i="5" s="1"/>
  <c r="L17" i="5"/>
  <c r="M17" i="5" s="1"/>
  <c r="L16" i="5"/>
  <c r="M16" i="5" s="1"/>
  <c r="H29" i="5" l="1"/>
  <c r="H34" i="5"/>
  <c r="H16" i="5"/>
  <c r="H32" i="5"/>
  <c r="H17" i="5"/>
  <c r="H21" i="5"/>
  <c r="H26" i="5"/>
  <c r="H22" i="5"/>
  <c r="M24" i="5"/>
  <c r="H25" i="5"/>
  <c r="H33" i="5"/>
  <c r="H20" i="5"/>
  <c r="H28" i="5"/>
  <c r="H36" i="5"/>
  <c r="H18" i="5"/>
  <c r="H30" i="5"/>
  <c r="H37" i="5"/>
  <c r="M27" i="5"/>
  <c r="M35" i="5"/>
  <c r="M19" i="5"/>
  <c r="M23" i="5"/>
  <c r="M31" i="5"/>
  <c r="L36" i="4"/>
  <c r="M36" i="4" s="1"/>
  <c r="M38" i="5" l="1"/>
  <c r="H36" i="4"/>
  <c r="L38" i="4"/>
  <c r="L37" i="4"/>
  <c r="H37" i="4" s="1"/>
  <c r="L35" i="4"/>
  <c r="L34" i="4"/>
  <c r="H34" i="4" s="1"/>
  <c r="L33" i="4"/>
  <c r="L32" i="4"/>
  <c r="L31" i="4"/>
  <c r="L30" i="4"/>
  <c r="H30" i="4" s="1"/>
  <c r="L29" i="4"/>
  <c r="L28" i="4"/>
  <c r="L27" i="4"/>
  <c r="L26" i="4"/>
  <c r="H26" i="4" s="1"/>
  <c r="L25" i="4"/>
  <c r="L24" i="4"/>
  <c r="L23" i="4"/>
  <c r="H23" i="4" s="1"/>
  <c r="L22" i="4"/>
  <c r="L21" i="4"/>
  <c r="L20" i="4"/>
  <c r="L19" i="4"/>
  <c r="H19" i="4" s="1"/>
  <c r="L18" i="4"/>
  <c r="L17" i="4"/>
  <c r="L16" i="4"/>
  <c r="H16" i="4" s="1"/>
  <c r="M16" i="4" l="1"/>
  <c r="M34" i="4"/>
  <c r="M30" i="4"/>
  <c r="M19" i="4"/>
  <c r="M28" i="4"/>
  <c r="H28" i="4"/>
  <c r="M20" i="4"/>
  <c r="H20" i="4"/>
  <c r="M32" i="4"/>
  <c r="H32" i="4"/>
  <c r="M35" i="4"/>
  <c r="H35" i="4"/>
  <c r="M37" i="4"/>
  <c r="M18" i="4"/>
  <c r="H18" i="4"/>
  <c r="M21" i="4"/>
  <c r="H21" i="4"/>
  <c r="M26" i="4"/>
  <c r="M33" i="4"/>
  <c r="H33" i="4"/>
  <c r="M38" i="4"/>
  <c r="H38" i="4"/>
  <c r="M25" i="4"/>
  <c r="H25" i="4"/>
  <c r="M31" i="4"/>
  <c r="H31" i="4"/>
  <c r="M17" i="4"/>
  <c r="H17" i="4"/>
  <c r="M23" i="4"/>
  <c r="M29" i="4"/>
  <c r="H29" i="4"/>
  <c r="M22" i="4"/>
  <c r="H22" i="4"/>
  <c r="M24" i="4"/>
  <c r="H24" i="4"/>
  <c r="M27" i="4"/>
  <c r="H27" i="4"/>
  <c r="M39" i="4" l="1"/>
</calcChain>
</file>

<file path=xl/sharedStrings.xml><?xml version="1.0" encoding="utf-8"?>
<sst xmlns="http://schemas.openxmlformats.org/spreadsheetml/2006/main" count="156" uniqueCount="58">
  <si>
    <t>№ п/п</t>
  </si>
  <si>
    <t>Наименование</t>
  </si>
  <si>
    <t>Цена за единицу товара</t>
  </si>
  <si>
    <t>СОГЛАСОВАНО</t>
  </si>
  <si>
    <t>Санкт-Петербурга</t>
  </si>
  <si>
    <t>администрации  Пушкинского района</t>
  </si>
  <si>
    <t>УТВЕРЖДАЮ</t>
  </si>
  <si>
    <t xml:space="preserve">           Пушкинского района</t>
  </si>
  <si>
    <t xml:space="preserve">                Санкт-Петербурга</t>
  </si>
  <si>
    <t>Кол-во</t>
  </si>
  <si>
    <t xml:space="preserve">                                                                                                                                                                                  ИТОГО:</t>
  </si>
  <si>
    <t>Ед. изм.</t>
  </si>
  <si>
    <t xml:space="preserve">*&lt;ц&gt; - средняя арифметическая величина цены единицы товара, работы, услуги.
Определение НМЦК произведено на основании метода сопоставимых рыночных цен (анализа рынка) в соответствии с приказом Минэкономразвития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(далее – Методические рекомендации). 
Для определения НМЦК направлен запрос о предоставлении ценовой информации пяти поставщикам, обладающим опытом поставок соответствующих товаров (согласно п.3.7.1 части III Методических рекомендаций). На запрос от 26.09.2017г. № б/н представили ценовые предложения три поставщика, на основании которых проведено определение однородности совокупности значений выявленных цен, согласно п. 3.20 части III Методических рекомендаций.
В целях определения однородной совокупности значений выявленных цен, используемых в расчете НМЦК, определен коэффициент вариации:
**σ=√(∑_(i=1)^n▒〖(цi-&lt;ц&gt;)〗^(2 )/(n-1)), где σ – среднее квадратичное отклонение;, где σ – среднее квадратичное отклонение;
                                       цi – цена единицы товара, работы, услуги, указанная в источнике с номером i
***V=  σ/(&lt;ц&gt;)*100, где V– коэффициент вариации цены. 
Коэффициент вариации цены согласно расчетам, приведенным в таблице, не превышает 33 %, товар принято считать однородным, проведение дополнительного исследования не требуется.
Согласно пункту 3.21 части III Методических рекомендаций НМЦК методом сопоставимых рыночных цен (анализа рынка) определяется 
по следующей формуле:
****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 - - цена единицы товара, работы, услуги, представленная в источнике с номером i.
НМЦК определена в размере 164 204,05 руб. (Сто шестьдесят четыре тысячи двести четыре рубля 05 копеек). Контракт на поставку  учебных изданий для комплектования библиотеки ГБОУ школы № 335  Пушкинского района Санкт-Петербурга в 2017 году заключается с победителем аукциона в электронной форме, предложившим наименьшую цену контракта. 
Расчет составил:                                                                         Н.В. Субботина
</t>
  </si>
  <si>
    <t xml:space="preserve">    *&lt;ц&gt; - средняя арифметическая величина цены единицы товара, работы, услуги.
Определение НМЦК произведено на основании метода сопоставимых рыночных цен (анализа рынка) в соответствии с приказом Минэкономразвития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(далее – Методические рекомендации). 
Для определения НМЦК направлен запрос о предоставлении ценовой информации пяти поставщикам, обладающим опытом поставок соответствующих товаров (согласно п.3.7.1 части III Методических рекомендаций). На запрос от 24.05.2022 г. № б/н представили ценовые предложения три поставщика, на основании которых проведено определение однородности совокупности значений выявленных цен, согласно п. 3.20 части III Методических рекомендаций.
В целях определения однородной совокупности значений выявленных цен, используемых в расчете НМЦК, определен коэффициент вариации:
**σ=√(∑_(i=1)^n▒〖(цi-&lt;ц&gt;)〗^(2 )/(n-1)), где σ – среднее квадратичное отклонение;, где σ – среднее квадратичное отклонение;
                                       цi – цена единицы товара, работы, услуги, указанная в источнике с номером i
***V=  σ/(&lt;ц&gt;)*100, где V– коэффициент вариации цены. 
Коэффициент вариации цены согласно расчетам, приведенным в таблице, не превышает 33 %, товар принято считать однородным, проведение дополнительного исследования не требуется.
Согласно пункту 3.21 части III Методических рекомендаций НМЦК методом сопоставимых рыночных цен (анализа рынка) определяется 
по следующей формуле:
****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 - - цена единицы товара, работы, услуги, представленная в источнике с номером i.
НМЦК определена в размере  28733,16 руб. (двадцать восемь тысяч семьсот 33 руб. 16 коп.). Контракт на поставку  учебной литературы по финансовой грамотности для комплектования библиотеки ГБОУ школа № 335  Пушкинского района Санкт-Петербурга в 2022 году заключается с победителем аукциона в электронной форме, предложившим наименьшую цену контракта. 
Расчет составил:                                                                         И.В. Морозова
</t>
  </si>
  <si>
    <t xml:space="preserve">Контрактный управляющий </t>
  </si>
  <si>
    <t>О.С.Стрекозова</t>
  </si>
  <si>
    <t>Расчет составил:</t>
  </si>
  <si>
    <t>Итого по позиции с НДС руб.</t>
  </si>
  <si>
    <t>Наименьшая цена за ед. руб.</t>
  </si>
  <si>
    <t>Цена из реестра товаров руб.</t>
  </si>
  <si>
    <t>Цена из реестра контрактов руб.</t>
  </si>
  <si>
    <t>Цена из распоряж КГЗ №100-р руб.</t>
  </si>
  <si>
    <t>Наименьшая цена за ед. из столбцов             с 6-12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</si>
  <si>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</si>
  <si>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Начальник отдела образования</t>
  </si>
  <si>
    <t>чел.</t>
  </si>
  <si>
    <t>Осмотр врачом-стоматологом</t>
  </si>
  <si>
    <t>Осмотр врачом-психиатром</t>
  </si>
  <si>
    <t>Осмотр врачом-наркологом</t>
  </si>
  <si>
    <t>Узи органов малого таза (женщинам)</t>
  </si>
  <si>
    <t>Электрокардиография в покое</t>
  </si>
  <si>
    <t>______________ И.Н.Орловская</t>
  </si>
  <si>
    <t>Осмотр врачом-терапевтом </t>
  </si>
  <si>
    <t>Осмотр врачом-неврологом</t>
  </si>
  <si>
    <t>Осмотр врачом-отоларингологом</t>
  </si>
  <si>
    <t>Осмотр врачом-дерматовенерологом</t>
  </si>
  <si>
    <t>Осмотр врачом-акушером-гинекологом (с забором мазков)</t>
  </si>
  <si>
    <t>Измерение внутриглазного давления, лицам старше 40 лет</t>
  </si>
  <si>
    <t>Маммография молочных желез  (женщинам 40 лет и старше)</t>
  </si>
  <si>
    <t>Взятие крови из периферической вены</t>
  </si>
  <si>
    <t>Клинический анализ крови с морфологической оценкой патологических результатов, СОЭ</t>
  </si>
  <si>
    <t>Содержание в сыворотке крови глюкозы</t>
  </si>
  <si>
    <t>Кровь на холестерин общий</t>
  </si>
  <si>
    <t>Общий анализ мочи</t>
  </si>
  <si>
    <t>Исследование кала на гельминты</t>
  </si>
  <si>
    <t>Кровь на сифилис</t>
  </si>
  <si>
    <t>Исследования мазков на флору и онкоцитология  (на атипичные клетки)  (для профосмотров по Приказу №29н)</t>
  </si>
  <si>
    <t>Заключение врача-профпатолога</t>
  </si>
  <si>
    <t>Оформление  личной медицинской книжки (продление ЛМК на новый срок, с проведением очередной профессиональной гигиенической подготовки) для одного работника (если позволяет место в ЛМК – продлевается действующая)</t>
  </si>
  <si>
    <t>Оформление личной медицинской книжки (продление ЛМК на новый срок, без профессиональной гигиенической подготовки) для одного работника</t>
  </si>
  <si>
    <t>Ценовое предложение №1 № б/н  от 20.02.26</t>
  </si>
  <si>
    <t>Расчет начальной (максимальной) цены контракта на оказание услуг по периодическому медицинскому осмотру, профессионально- гигиенической подготовке и аттестации работников с выдачей личной медицинской книжки для ГБОУ школа №335 Пушкинского района Санкт-Петербурга</t>
  </si>
  <si>
    <t>Директор ГБОУ школа № 335</t>
  </si>
  <si>
    <t xml:space="preserve">     ______________И.П.Чулицкая</t>
  </si>
  <si>
    <t>Ценовое предложение №2 № б/н от 20.02.2026</t>
  </si>
  <si>
    <t>ГБОУ школа № 335 Пушкинского района Санкт-Петербурга</t>
  </si>
  <si>
    <t>цена за ед. изм., руб.</t>
  </si>
  <si>
    <t>Итого по позиции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</si>
</sst>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3" fillId="0" borderId="4" xfId="0" applyFont="1" applyBorder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5" fillId="0" borderId="0" xfId="0" applyFont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2" fillId="0" borderId="1" xfId="0" applyFont="1" applyFill="1" applyBorder="1" applyAlignment="1">
      <alignment horizontal="center" vertical="top" wrapText="1"/>
    </xf>
    <xf numFmtId="0" fontId="1" fillId="0" borderId="0" xfId="0" applyFont="1" applyFill="1"/>
    <xf numFmtId="0" fontId="3" fillId="0" borderId="0" xfId="0" applyFont="1" applyBorder="1"/>
    <xf numFmtId="4" fontId="2" fillId="0" borderId="1" xfId="0" applyNumberFormat="1" applyFont="1" applyBorder="1" applyAlignment="1">
      <alignment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8" fillId="0" borderId="0" xfId="0" applyFont="1" applyFill="1"/>
    <xf numFmtId="0" fontId="9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O51"/>
  <sheetViews>
    <sheetView tabSelected="1" topLeftCell="A13" zoomScale="90" zoomScaleNormal="90" workbookViewId="0">
      <selection activeCell="AC18" sqref="AB18:AC18"/>
    </sheetView>
  </sheetViews>
  <sheetFormatPr defaultColWidth="9.140625" defaultRowHeight="15" x14ac:dyDescent="0.25"/>
  <cols>
    <col min="1" max="1" width="4.28515625" style="20" customWidth="1"/>
    <col min="2" max="2" width="43" style="3" customWidth="1"/>
    <col min="3" max="3" width="9.28515625" style="1" customWidth="1"/>
    <col min="4" max="4" width="9.140625" style="1" customWidth="1"/>
    <col min="5" max="5" width="12.42578125" style="7" customWidth="1"/>
    <col min="6" max="6" width="11.42578125" style="10" customWidth="1"/>
    <col min="7" max="7" width="12.42578125" style="7" customWidth="1"/>
    <col min="8" max="12" width="8.85546875" style="7" customWidth="1"/>
    <col min="13" max="13" width="11.5703125" style="1" customWidth="1"/>
    <col min="14" max="14" width="32.5703125" style="3" hidden="1" customWidth="1"/>
    <col min="15" max="16384" width="9.140625" style="3"/>
  </cols>
  <sheetData>
    <row r="3" spans="1:14" x14ac:dyDescent="0.25">
      <c r="B3" s="4" t="s">
        <v>3</v>
      </c>
      <c r="C3" s="2"/>
      <c r="F3" s="36" t="s">
        <v>6</v>
      </c>
      <c r="G3" s="36"/>
      <c r="H3" s="36"/>
      <c r="I3" s="36"/>
      <c r="J3" s="36"/>
      <c r="K3" s="36"/>
      <c r="L3" s="36"/>
      <c r="M3" s="37"/>
    </row>
    <row r="4" spans="1:14" x14ac:dyDescent="0.25">
      <c r="A4" s="21"/>
      <c r="B4" s="4" t="s">
        <v>24</v>
      </c>
      <c r="C4" s="2"/>
      <c r="E4" s="38" t="s">
        <v>52</v>
      </c>
      <c r="F4" s="37"/>
      <c r="G4" s="37"/>
      <c r="H4" s="37"/>
      <c r="I4" s="37"/>
      <c r="J4" s="37"/>
      <c r="K4" s="37"/>
      <c r="L4" s="37"/>
      <c r="M4" s="37"/>
    </row>
    <row r="5" spans="1:14" x14ac:dyDescent="0.25">
      <c r="A5" s="21"/>
      <c r="B5" s="4" t="s">
        <v>5</v>
      </c>
      <c r="C5" s="2"/>
      <c r="F5" s="38" t="s">
        <v>7</v>
      </c>
      <c r="G5" s="37"/>
      <c r="H5" s="37"/>
      <c r="I5" s="37"/>
      <c r="J5" s="37"/>
      <c r="K5" s="37"/>
      <c r="L5" s="37"/>
      <c r="M5" s="37"/>
    </row>
    <row r="6" spans="1:14" x14ac:dyDescent="0.25">
      <c r="A6" s="21"/>
      <c r="B6" s="4" t="s">
        <v>4</v>
      </c>
      <c r="C6" s="2"/>
      <c r="F6" s="38" t="s">
        <v>8</v>
      </c>
      <c r="G6" s="37"/>
      <c r="H6" s="37"/>
      <c r="I6" s="37"/>
      <c r="J6" s="37"/>
      <c r="K6" s="37"/>
      <c r="L6" s="37"/>
      <c r="M6" s="37"/>
    </row>
    <row r="7" spans="1:14" x14ac:dyDescent="0.25">
      <c r="A7" s="21"/>
      <c r="B7" s="4" t="s">
        <v>31</v>
      </c>
      <c r="C7" s="2"/>
      <c r="D7" s="38" t="s">
        <v>53</v>
      </c>
      <c r="E7" s="37"/>
      <c r="F7" s="37"/>
      <c r="G7" s="37"/>
      <c r="H7" s="37"/>
      <c r="I7" s="37"/>
      <c r="J7" s="37"/>
      <c r="K7" s="37"/>
      <c r="L7" s="37"/>
      <c r="M7" s="37"/>
    </row>
    <row r="8" spans="1:14" ht="15" customHeight="1" x14ac:dyDescent="0.25">
      <c r="A8" s="21"/>
      <c r="B8" s="35" t="s">
        <v>51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</row>
    <row r="9" spans="1:14" ht="4.5" customHeight="1" x14ac:dyDescent="0.25">
      <c r="A9" s="21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</row>
    <row r="10" spans="1:14" x14ac:dyDescent="0.25">
      <c r="A10" s="21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</row>
    <row r="11" spans="1:14" x14ac:dyDescent="0.25">
      <c r="A11" s="21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</row>
    <row r="12" spans="1:14" x14ac:dyDescent="0.25">
      <c r="A12" s="21"/>
      <c r="B12" s="4"/>
      <c r="C12" s="2"/>
      <c r="D12" s="2"/>
      <c r="E12" s="6"/>
      <c r="F12" s="9"/>
      <c r="G12" s="6"/>
      <c r="H12" s="6"/>
      <c r="I12" s="6"/>
      <c r="J12" s="6"/>
      <c r="K12" s="6"/>
      <c r="L12" s="6"/>
      <c r="M12" s="2"/>
    </row>
    <row r="13" spans="1:14" ht="15.75" customHeight="1" x14ac:dyDescent="0.25">
      <c r="A13" s="39" t="s">
        <v>0</v>
      </c>
      <c r="B13" s="40" t="s">
        <v>1</v>
      </c>
      <c r="C13" s="40" t="s">
        <v>11</v>
      </c>
      <c r="D13" s="39" t="s">
        <v>9</v>
      </c>
      <c r="E13" s="41" t="s">
        <v>2</v>
      </c>
      <c r="F13" s="41"/>
      <c r="G13" s="41"/>
      <c r="H13" s="48" t="s">
        <v>18</v>
      </c>
      <c r="I13" s="45" t="s">
        <v>19</v>
      </c>
      <c r="J13" s="45" t="s">
        <v>20</v>
      </c>
      <c r="K13" s="45" t="s">
        <v>21</v>
      </c>
      <c r="L13" s="45" t="s">
        <v>22</v>
      </c>
      <c r="M13" s="39" t="s">
        <v>17</v>
      </c>
      <c r="N13" s="5"/>
    </row>
    <row r="14" spans="1:14" ht="51" x14ac:dyDescent="0.25">
      <c r="A14" s="39"/>
      <c r="B14" s="40"/>
      <c r="C14" s="40"/>
      <c r="D14" s="39"/>
      <c r="E14" s="11" t="s">
        <v>50</v>
      </c>
      <c r="F14" s="11" t="s">
        <v>54</v>
      </c>
      <c r="G14" s="11" t="s">
        <v>54</v>
      </c>
      <c r="H14" s="48"/>
      <c r="I14" s="46"/>
      <c r="J14" s="46"/>
      <c r="K14" s="46"/>
      <c r="L14" s="46"/>
      <c r="M14" s="39"/>
      <c r="N14" s="5"/>
    </row>
    <row r="15" spans="1:14" ht="18.75" customHeight="1" x14ac:dyDescent="0.25">
      <c r="A15" s="30">
        <v>1</v>
      </c>
      <c r="B15" s="31">
        <v>2</v>
      </c>
      <c r="C15" s="31">
        <v>3</v>
      </c>
      <c r="D15" s="30">
        <v>4</v>
      </c>
      <c r="E15" s="11">
        <v>5</v>
      </c>
      <c r="F15" s="11">
        <v>6</v>
      </c>
      <c r="G15" s="11">
        <v>7</v>
      </c>
      <c r="H15" s="32">
        <v>8</v>
      </c>
      <c r="I15" s="33">
        <v>9</v>
      </c>
      <c r="J15" s="33">
        <v>10</v>
      </c>
      <c r="K15" s="33">
        <v>11</v>
      </c>
      <c r="L15" s="33">
        <v>12</v>
      </c>
      <c r="M15" s="30">
        <v>13</v>
      </c>
      <c r="N15" s="13"/>
    </row>
    <row r="16" spans="1:14" s="8" customFormat="1" x14ac:dyDescent="0.25">
      <c r="A16" s="31">
        <v>1</v>
      </c>
      <c r="B16" s="14" t="s">
        <v>32</v>
      </c>
      <c r="C16" s="15" t="s">
        <v>25</v>
      </c>
      <c r="D16" s="18">
        <v>27</v>
      </c>
      <c r="E16" s="17">
        <v>200</v>
      </c>
      <c r="F16" s="17">
        <v>210</v>
      </c>
      <c r="G16" s="17">
        <v>250</v>
      </c>
      <c r="H16" s="17">
        <f>L16</f>
        <v>200</v>
      </c>
      <c r="I16" s="17"/>
      <c r="J16" s="17"/>
      <c r="K16" s="17"/>
      <c r="L16" s="17">
        <f>E16</f>
        <v>200</v>
      </c>
      <c r="M16" s="16">
        <f>D16*L16</f>
        <v>5400</v>
      </c>
    </row>
    <row r="17" spans="1:13" s="8" customFormat="1" x14ac:dyDescent="0.25">
      <c r="A17" s="31">
        <v>2</v>
      </c>
      <c r="B17" s="14" t="s">
        <v>33</v>
      </c>
      <c r="C17" s="15" t="s">
        <v>25</v>
      </c>
      <c r="D17" s="18">
        <v>27</v>
      </c>
      <c r="E17" s="17">
        <v>150</v>
      </c>
      <c r="F17" s="17">
        <v>160</v>
      </c>
      <c r="G17" s="17">
        <v>190</v>
      </c>
      <c r="H17" s="17">
        <f t="shared" ref="H17:H37" si="0">L17</f>
        <v>150</v>
      </c>
      <c r="I17" s="17"/>
      <c r="J17" s="17"/>
      <c r="K17" s="17"/>
      <c r="L17" s="17">
        <f t="shared" ref="L17:L37" si="1">E17</f>
        <v>150</v>
      </c>
      <c r="M17" s="16">
        <f t="shared" ref="M17:M37" si="2">D17*L17</f>
        <v>4050</v>
      </c>
    </row>
    <row r="18" spans="1:13" s="8" customFormat="1" x14ac:dyDescent="0.25">
      <c r="A18" s="31">
        <v>3</v>
      </c>
      <c r="B18" s="14" t="s">
        <v>26</v>
      </c>
      <c r="C18" s="15" t="s">
        <v>25</v>
      </c>
      <c r="D18" s="18">
        <v>27</v>
      </c>
      <c r="E18" s="17">
        <v>150</v>
      </c>
      <c r="F18" s="17">
        <v>160</v>
      </c>
      <c r="G18" s="17">
        <v>190</v>
      </c>
      <c r="H18" s="17">
        <f t="shared" si="0"/>
        <v>150</v>
      </c>
      <c r="I18" s="17"/>
      <c r="J18" s="17"/>
      <c r="K18" s="17"/>
      <c r="L18" s="17">
        <f t="shared" si="1"/>
        <v>150</v>
      </c>
      <c r="M18" s="16">
        <f t="shared" si="2"/>
        <v>4050</v>
      </c>
    </row>
    <row r="19" spans="1:13" s="8" customFormat="1" x14ac:dyDescent="0.25">
      <c r="A19" s="31">
        <v>4</v>
      </c>
      <c r="B19" s="14" t="s">
        <v>34</v>
      </c>
      <c r="C19" s="15" t="s">
        <v>25</v>
      </c>
      <c r="D19" s="18">
        <v>27</v>
      </c>
      <c r="E19" s="17">
        <v>150</v>
      </c>
      <c r="F19" s="17">
        <v>160</v>
      </c>
      <c r="G19" s="17">
        <v>190</v>
      </c>
      <c r="H19" s="17">
        <f t="shared" si="0"/>
        <v>150</v>
      </c>
      <c r="I19" s="17"/>
      <c r="J19" s="17"/>
      <c r="K19" s="17"/>
      <c r="L19" s="17">
        <f t="shared" si="1"/>
        <v>150</v>
      </c>
      <c r="M19" s="16">
        <f t="shared" si="2"/>
        <v>4050</v>
      </c>
    </row>
    <row r="20" spans="1:13" s="8" customFormat="1" x14ac:dyDescent="0.25">
      <c r="A20" s="31">
        <v>5</v>
      </c>
      <c r="B20" s="14" t="s">
        <v>27</v>
      </c>
      <c r="C20" s="15" t="s">
        <v>25</v>
      </c>
      <c r="D20" s="18">
        <v>27</v>
      </c>
      <c r="E20" s="17">
        <v>150</v>
      </c>
      <c r="F20" s="17">
        <v>160</v>
      </c>
      <c r="G20" s="17">
        <v>190</v>
      </c>
      <c r="H20" s="17">
        <f t="shared" si="0"/>
        <v>150</v>
      </c>
      <c r="I20" s="17"/>
      <c r="J20" s="17"/>
      <c r="K20" s="17"/>
      <c r="L20" s="17">
        <f t="shared" si="1"/>
        <v>150</v>
      </c>
      <c r="M20" s="16">
        <f t="shared" si="2"/>
        <v>4050</v>
      </c>
    </row>
    <row r="21" spans="1:13" s="8" customFormat="1" x14ac:dyDescent="0.25">
      <c r="A21" s="31">
        <v>6</v>
      </c>
      <c r="B21" s="14" t="s">
        <v>28</v>
      </c>
      <c r="C21" s="15" t="s">
        <v>25</v>
      </c>
      <c r="D21" s="18">
        <v>27</v>
      </c>
      <c r="E21" s="17">
        <v>150</v>
      </c>
      <c r="F21" s="17">
        <v>160</v>
      </c>
      <c r="G21" s="17">
        <v>190</v>
      </c>
      <c r="H21" s="17">
        <f t="shared" si="0"/>
        <v>150</v>
      </c>
      <c r="I21" s="17"/>
      <c r="J21" s="17"/>
      <c r="K21" s="17"/>
      <c r="L21" s="17">
        <f t="shared" si="1"/>
        <v>150</v>
      </c>
      <c r="M21" s="16">
        <f t="shared" si="2"/>
        <v>4050</v>
      </c>
    </row>
    <row r="22" spans="1:13" s="8" customFormat="1" x14ac:dyDescent="0.25">
      <c r="A22" s="31">
        <v>7</v>
      </c>
      <c r="B22" s="14" t="s">
        <v>35</v>
      </c>
      <c r="C22" s="15" t="s">
        <v>25</v>
      </c>
      <c r="D22" s="18">
        <v>27</v>
      </c>
      <c r="E22" s="17">
        <v>250</v>
      </c>
      <c r="F22" s="17">
        <v>280</v>
      </c>
      <c r="G22" s="17">
        <v>290</v>
      </c>
      <c r="H22" s="17">
        <f t="shared" si="0"/>
        <v>250</v>
      </c>
      <c r="I22" s="17"/>
      <c r="J22" s="17"/>
      <c r="K22" s="17"/>
      <c r="L22" s="17">
        <f t="shared" si="1"/>
        <v>250</v>
      </c>
      <c r="M22" s="16">
        <f t="shared" si="2"/>
        <v>6750</v>
      </c>
    </row>
    <row r="23" spans="1:13" s="8" customFormat="1" ht="26.25" x14ac:dyDescent="0.25">
      <c r="A23" s="31">
        <v>8</v>
      </c>
      <c r="B23" s="14" t="s">
        <v>36</v>
      </c>
      <c r="C23" s="15" t="s">
        <v>25</v>
      </c>
      <c r="D23" s="18">
        <v>24</v>
      </c>
      <c r="E23" s="17">
        <v>500</v>
      </c>
      <c r="F23" s="17">
        <v>590</v>
      </c>
      <c r="G23" s="17">
        <v>690</v>
      </c>
      <c r="H23" s="17">
        <f t="shared" si="0"/>
        <v>500</v>
      </c>
      <c r="I23" s="17"/>
      <c r="J23" s="17"/>
      <c r="K23" s="17"/>
      <c r="L23" s="17">
        <f t="shared" si="1"/>
        <v>500</v>
      </c>
      <c r="M23" s="16">
        <f t="shared" si="2"/>
        <v>12000</v>
      </c>
    </row>
    <row r="24" spans="1:13" s="8" customFormat="1" x14ac:dyDescent="0.25">
      <c r="A24" s="31">
        <v>9</v>
      </c>
      <c r="B24" s="14" t="s">
        <v>30</v>
      </c>
      <c r="C24" s="15" t="s">
        <v>25</v>
      </c>
      <c r="D24" s="18">
        <v>27</v>
      </c>
      <c r="E24" s="17">
        <v>300</v>
      </c>
      <c r="F24" s="17">
        <v>350</v>
      </c>
      <c r="G24" s="17">
        <v>360</v>
      </c>
      <c r="H24" s="17">
        <f t="shared" si="0"/>
        <v>300</v>
      </c>
      <c r="I24" s="17"/>
      <c r="J24" s="17"/>
      <c r="K24" s="17"/>
      <c r="L24" s="17">
        <f t="shared" si="1"/>
        <v>300</v>
      </c>
      <c r="M24" s="16">
        <f t="shared" si="2"/>
        <v>8100</v>
      </c>
    </row>
    <row r="25" spans="1:13" s="8" customFormat="1" ht="26.25" x14ac:dyDescent="0.25">
      <c r="A25" s="31">
        <v>10</v>
      </c>
      <c r="B25" s="14" t="s">
        <v>37</v>
      </c>
      <c r="C25" s="15" t="s">
        <v>25</v>
      </c>
      <c r="D25" s="28">
        <v>20</v>
      </c>
      <c r="E25" s="17">
        <v>30</v>
      </c>
      <c r="F25" s="17">
        <v>35</v>
      </c>
      <c r="G25" s="17">
        <v>40</v>
      </c>
      <c r="H25" s="17">
        <f t="shared" si="0"/>
        <v>30</v>
      </c>
      <c r="I25" s="17"/>
      <c r="J25" s="17"/>
      <c r="K25" s="17"/>
      <c r="L25" s="17">
        <f t="shared" si="1"/>
        <v>30</v>
      </c>
      <c r="M25" s="16">
        <f t="shared" si="2"/>
        <v>600</v>
      </c>
    </row>
    <row r="26" spans="1:13" s="8" customFormat="1" x14ac:dyDescent="0.25">
      <c r="A26" s="31">
        <v>11</v>
      </c>
      <c r="B26" s="14" t="s">
        <v>29</v>
      </c>
      <c r="C26" s="15" t="s">
        <v>25</v>
      </c>
      <c r="D26" s="18">
        <v>24</v>
      </c>
      <c r="E26" s="17">
        <v>1000</v>
      </c>
      <c r="F26" s="17">
        <v>1200</v>
      </c>
      <c r="G26" s="17">
        <v>1100</v>
      </c>
      <c r="H26" s="17">
        <f t="shared" si="0"/>
        <v>1000</v>
      </c>
      <c r="I26" s="17"/>
      <c r="J26" s="17"/>
      <c r="K26" s="17"/>
      <c r="L26" s="17">
        <f t="shared" si="1"/>
        <v>1000</v>
      </c>
      <c r="M26" s="16">
        <f t="shared" si="2"/>
        <v>24000</v>
      </c>
    </row>
    <row r="27" spans="1:13" s="8" customFormat="1" ht="26.25" x14ac:dyDescent="0.25">
      <c r="A27" s="31">
        <v>12</v>
      </c>
      <c r="B27" s="14" t="s">
        <v>38</v>
      </c>
      <c r="C27" s="15" t="s">
        <v>25</v>
      </c>
      <c r="D27" s="18">
        <v>19</v>
      </c>
      <c r="E27" s="17">
        <v>1000</v>
      </c>
      <c r="F27" s="17">
        <v>1150</v>
      </c>
      <c r="G27" s="17">
        <v>1200</v>
      </c>
      <c r="H27" s="17">
        <f t="shared" si="0"/>
        <v>1000</v>
      </c>
      <c r="I27" s="17"/>
      <c r="J27" s="17"/>
      <c r="K27" s="17"/>
      <c r="L27" s="17">
        <f t="shared" si="1"/>
        <v>1000</v>
      </c>
      <c r="M27" s="16">
        <f t="shared" si="2"/>
        <v>19000</v>
      </c>
    </row>
    <row r="28" spans="1:13" s="8" customFormat="1" x14ac:dyDescent="0.25">
      <c r="A28" s="31">
        <v>13</v>
      </c>
      <c r="B28" s="14" t="s">
        <v>39</v>
      </c>
      <c r="C28" s="15" t="s">
        <v>25</v>
      </c>
      <c r="D28" s="18">
        <v>27</v>
      </c>
      <c r="E28" s="17">
        <v>200</v>
      </c>
      <c r="F28" s="17">
        <v>240</v>
      </c>
      <c r="G28" s="17">
        <v>230</v>
      </c>
      <c r="H28" s="17">
        <f t="shared" si="0"/>
        <v>200</v>
      </c>
      <c r="I28" s="17"/>
      <c r="J28" s="17"/>
      <c r="K28" s="17"/>
      <c r="L28" s="17">
        <f t="shared" si="1"/>
        <v>200</v>
      </c>
      <c r="M28" s="16">
        <f t="shared" si="2"/>
        <v>5400</v>
      </c>
    </row>
    <row r="29" spans="1:13" s="8" customFormat="1" ht="26.25" x14ac:dyDescent="0.25">
      <c r="A29" s="31">
        <v>14</v>
      </c>
      <c r="B29" s="14" t="s">
        <v>40</v>
      </c>
      <c r="C29" s="15" t="s">
        <v>25</v>
      </c>
      <c r="D29" s="18">
        <v>27</v>
      </c>
      <c r="E29" s="17">
        <v>240</v>
      </c>
      <c r="F29" s="17">
        <v>260</v>
      </c>
      <c r="G29" s="17">
        <v>250</v>
      </c>
      <c r="H29" s="17">
        <f t="shared" si="0"/>
        <v>240</v>
      </c>
      <c r="I29" s="17"/>
      <c r="J29" s="17"/>
      <c r="K29" s="17"/>
      <c r="L29" s="17">
        <f t="shared" si="1"/>
        <v>240</v>
      </c>
      <c r="M29" s="16">
        <f t="shared" si="2"/>
        <v>6480</v>
      </c>
    </row>
    <row r="30" spans="1:13" s="8" customFormat="1" x14ac:dyDescent="0.25">
      <c r="A30" s="31">
        <v>15</v>
      </c>
      <c r="B30" s="14" t="s">
        <v>41</v>
      </c>
      <c r="C30" s="15" t="s">
        <v>25</v>
      </c>
      <c r="D30" s="18">
        <v>27</v>
      </c>
      <c r="E30" s="17">
        <v>70</v>
      </c>
      <c r="F30" s="17">
        <v>90</v>
      </c>
      <c r="G30" s="17">
        <v>80</v>
      </c>
      <c r="H30" s="17">
        <f t="shared" si="0"/>
        <v>70</v>
      </c>
      <c r="I30" s="17"/>
      <c r="J30" s="17"/>
      <c r="K30" s="17"/>
      <c r="L30" s="17">
        <f t="shared" si="1"/>
        <v>70</v>
      </c>
      <c r="M30" s="16">
        <f t="shared" si="2"/>
        <v>1890</v>
      </c>
    </row>
    <row r="31" spans="1:13" s="8" customFormat="1" x14ac:dyDescent="0.25">
      <c r="A31" s="31">
        <v>16</v>
      </c>
      <c r="B31" s="14" t="s">
        <v>42</v>
      </c>
      <c r="C31" s="15" t="s">
        <v>25</v>
      </c>
      <c r="D31" s="18">
        <v>27</v>
      </c>
      <c r="E31" s="17">
        <v>70</v>
      </c>
      <c r="F31" s="17">
        <v>90</v>
      </c>
      <c r="G31" s="17">
        <v>80</v>
      </c>
      <c r="H31" s="17">
        <f t="shared" si="0"/>
        <v>70</v>
      </c>
      <c r="I31" s="17"/>
      <c r="J31" s="17"/>
      <c r="K31" s="17"/>
      <c r="L31" s="17">
        <f t="shared" si="1"/>
        <v>70</v>
      </c>
      <c r="M31" s="16">
        <f t="shared" si="2"/>
        <v>1890</v>
      </c>
    </row>
    <row r="32" spans="1:13" s="8" customFormat="1" x14ac:dyDescent="0.25">
      <c r="A32" s="31">
        <v>17</v>
      </c>
      <c r="B32" s="14" t="s">
        <v>43</v>
      </c>
      <c r="C32" s="15" t="s">
        <v>25</v>
      </c>
      <c r="D32" s="18">
        <v>27</v>
      </c>
      <c r="E32" s="17">
        <v>120</v>
      </c>
      <c r="F32" s="17">
        <v>150</v>
      </c>
      <c r="G32" s="17">
        <v>130</v>
      </c>
      <c r="H32" s="17">
        <f t="shared" si="0"/>
        <v>120</v>
      </c>
      <c r="I32" s="17"/>
      <c r="J32" s="17"/>
      <c r="K32" s="17"/>
      <c r="L32" s="17">
        <f t="shared" si="1"/>
        <v>120</v>
      </c>
      <c r="M32" s="16">
        <f t="shared" si="2"/>
        <v>3240</v>
      </c>
    </row>
    <row r="33" spans="1:13" s="8" customFormat="1" x14ac:dyDescent="0.25">
      <c r="A33" s="31">
        <v>18</v>
      </c>
      <c r="B33" s="14" t="s">
        <v>44</v>
      </c>
      <c r="C33" s="15" t="s">
        <v>25</v>
      </c>
      <c r="D33" s="18">
        <v>27</v>
      </c>
      <c r="E33" s="17">
        <v>140</v>
      </c>
      <c r="F33" s="17">
        <v>150</v>
      </c>
      <c r="G33" s="17">
        <v>160</v>
      </c>
      <c r="H33" s="17">
        <f t="shared" si="0"/>
        <v>140</v>
      </c>
      <c r="I33" s="17"/>
      <c r="J33" s="17"/>
      <c r="K33" s="17"/>
      <c r="L33" s="17">
        <f t="shared" si="1"/>
        <v>140</v>
      </c>
      <c r="M33" s="16">
        <f t="shared" si="2"/>
        <v>3780</v>
      </c>
    </row>
    <row r="34" spans="1:13" s="8" customFormat="1" x14ac:dyDescent="0.25">
      <c r="A34" s="31">
        <v>19</v>
      </c>
      <c r="B34" s="14" t="s">
        <v>45</v>
      </c>
      <c r="C34" s="15" t="s">
        <v>25</v>
      </c>
      <c r="D34" s="18">
        <v>27</v>
      </c>
      <c r="E34" s="17">
        <v>150</v>
      </c>
      <c r="F34" s="17">
        <v>190</v>
      </c>
      <c r="G34" s="17">
        <v>190</v>
      </c>
      <c r="H34" s="17">
        <f t="shared" si="0"/>
        <v>150</v>
      </c>
      <c r="I34" s="17"/>
      <c r="J34" s="17"/>
      <c r="K34" s="17"/>
      <c r="L34" s="17">
        <f t="shared" si="1"/>
        <v>150</v>
      </c>
      <c r="M34" s="16">
        <f t="shared" si="2"/>
        <v>4050</v>
      </c>
    </row>
    <row r="35" spans="1:13" s="8" customFormat="1" ht="39" x14ac:dyDescent="0.25">
      <c r="A35" s="31">
        <v>20</v>
      </c>
      <c r="B35" s="14" t="s">
        <v>46</v>
      </c>
      <c r="C35" s="15" t="s">
        <v>25</v>
      </c>
      <c r="D35" s="18">
        <v>24</v>
      </c>
      <c r="E35" s="17">
        <v>250</v>
      </c>
      <c r="F35" s="17">
        <v>290</v>
      </c>
      <c r="G35" s="17">
        <v>290</v>
      </c>
      <c r="H35" s="17">
        <f t="shared" si="0"/>
        <v>250</v>
      </c>
      <c r="I35" s="17"/>
      <c r="J35" s="17"/>
      <c r="K35" s="17"/>
      <c r="L35" s="17">
        <f t="shared" si="1"/>
        <v>250</v>
      </c>
      <c r="M35" s="16">
        <f t="shared" si="2"/>
        <v>6000</v>
      </c>
    </row>
    <row r="36" spans="1:13" s="8" customFormat="1" x14ac:dyDescent="0.25">
      <c r="A36" s="31">
        <v>21</v>
      </c>
      <c r="B36" s="14" t="s">
        <v>47</v>
      </c>
      <c r="C36" s="15" t="s">
        <v>25</v>
      </c>
      <c r="D36" s="18">
        <v>27</v>
      </c>
      <c r="E36" s="17">
        <v>300</v>
      </c>
      <c r="F36" s="17">
        <v>350</v>
      </c>
      <c r="G36" s="17">
        <v>350</v>
      </c>
      <c r="H36" s="17">
        <f t="shared" si="0"/>
        <v>300</v>
      </c>
      <c r="I36" s="17"/>
      <c r="J36" s="17"/>
      <c r="K36" s="17"/>
      <c r="L36" s="17">
        <f t="shared" si="1"/>
        <v>300</v>
      </c>
      <c r="M36" s="16">
        <f t="shared" si="2"/>
        <v>8100</v>
      </c>
    </row>
    <row r="37" spans="1:13" s="8" customFormat="1" ht="51.75" x14ac:dyDescent="0.25">
      <c r="A37" s="31">
        <v>22</v>
      </c>
      <c r="B37" s="14" t="s">
        <v>49</v>
      </c>
      <c r="C37" s="15" t="s">
        <v>25</v>
      </c>
      <c r="D37" s="28">
        <v>27</v>
      </c>
      <c r="E37" s="17">
        <v>200</v>
      </c>
      <c r="F37" s="17">
        <v>250</v>
      </c>
      <c r="G37" s="17">
        <v>200</v>
      </c>
      <c r="H37" s="17">
        <f t="shared" si="0"/>
        <v>200</v>
      </c>
      <c r="I37" s="17"/>
      <c r="J37" s="17"/>
      <c r="K37" s="17"/>
      <c r="L37" s="17">
        <f t="shared" si="1"/>
        <v>200</v>
      </c>
      <c r="M37" s="16">
        <f t="shared" si="2"/>
        <v>5400</v>
      </c>
    </row>
    <row r="38" spans="1:13" ht="13.5" customHeight="1" x14ac:dyDescent="0.25">
      <c r="A38" s="31"/>
      <c r="B38" s="47" t="s">
        <v>10</v>
      </c>
      <c r="C38" s="47"/>
      <c r="D38" s="47"/>
      <c r="E38" s="47"/>
      <c r="F38" s="47"/>
      <c r="G38" s="47"/>
      <c r="H38" s="47"/>
      <c r="I38" s="34"/>
      <c r="J38" s="34"/>
      <c r="K38" s="34"/>
      <c r="L38" s="34"/>
      <c r="M38" s="19">
        <f>SUM(M16:M37)</f>
        <v>142330</v>
      </c>
    </row>
    <row r="39" spans="1:13" ht="15" hidden="1" customHeight="1" x14ac:dyDescent="0.25">
      <c r="B39" s="42" t="s">
        <v>13</v>
      </c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</row>
    <row r="40" spans="1:13" ht="15" hidden="1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</row>
    <row r="41" spans="1:13" ht="15" hidden="1" customHeight="1" x14ac:dyDescent="0.25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</row>
    <row r="42" spans="1:13" ht="15" hidden="1" customHeight="1" x14ac:dyDescent="0.25">
      <c r="B42" s="43" t="s">
        <v>12</v>
      </c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</row>
    <row r="43" spans="1:13" ht="15" hidden="1" customHeight="1" x14ac:dyDescent="0.25"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</row>
    <row r="44" spans="1:13" ht="15" hidden="1" customHeight="1" x14ac:dyDescent="0.25"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</row>
    <row r="45" spans="1:13" ht="83.25" customHeight="1" x14ac:dyDescent="0.25">
      <c r="B45" s="49" t="s">
        <v>23</v>
      </c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</row>
    <row r="46" spans="1:13" ht="15.75" x14ac:dyDescent="0.25">
      <c r="B46" s="50" t="s">
        <v>16</v>
      </c>
      <c r="C46" s="51"/>
      <c r="D46" s="51"/>
      <c r="E46" s="52"/>
      <c r="F46" s="53"/>
      <c r="G46" s="52"/>
      <c r="H46" s="52"/>
      <c r="I46" s="52"/>
    </row>
    <row r="47" spans="1:13" ht="15.75" x14ac:dyDescent="0.25">
      <c r="B47" s="50" t="s">
        <v>14</v>
      </c>
      <c r="C47" s="51"/>
      <c r="D47" s="51"/>
      <c r="E47" s="52"/>
      <c r="F47" s="53"/>
      <c r="G47" s="52" t="s">
        <v>15</v>
      </c>
      <c r="H47" s="52"/>
      <c r="I47" s="52"/>
    </row>
    <row r="48" spans="1:13" ht="15.75" x14ac:dyDescent="0.25">
      <c r="B48" s="50" t="s">
        <v>55</v>
      </c>
      <c r="C48" s="51"/>
      <c r="D48" s="51"/>
      <c r="E48" s="52"/>
      <c r="F48" s="53"/>
      <c r="G48" s="52"/>
      <c r="H48" s="52"/>
      <c r="I48" s="52"/>
    </row>
    <row r="49" spans="2:15" ht="15.75" x14ac:dyDescent="0.25">
      <c r="B49" s="50"/>
      <c r="C49" s="51"/>
      <c r="D49" s="51"/>
      <c r="E49" s="52"/>
      <c r="F49" s="53"/>
      <c r="G49" s="52"/>
      <c r="H49" s="52"/>
      <c r="I49" s="52"/>
    </row>
    <row r="50" spans="2:15" ht="15.75" x14ac:dyDescent="0.25">
      <c r="B50" s="50"/>
      <c r="C50" s="51"/>
      <c r="D50" s="50"/>
      <c r="E50" s="51"/>
      <c r="F50" s="51"/>
      <c r="G50" s="52"/>
      <c r="H50" s="53"/>
      <c r="I50" s="52"/>
      <c r="M50" s="7"/>
      <c r="N50" s="7"/>
      <c r="O50" s="1"/>
    </row>
    <row r="51" spans="2:15" ht="15.75" x14ac:dyDescent="0.25">
      <c r="B51" s="50"/>
      <c r="C51" s="51"/>
      <c r="D51" s="51"/>
      <c r="E51" s="52"/>
      <c r="F51" s="53"/>
      <c r="G51" s="52"/>
      <c r="H51" s="52"/>
      <c r="I51" s="52"/>
    </row>
  </sheetData>
  <mergeCells count="21">
    <mergeCell ref="B39:M41"/>
    <mergeCell ref="B42:M44"/>
    <mergeCell ref="B45:M45"/>
    <mergeCell ref="I13:I14"/>
    <mergeCell ref="J13:J14"/>
    <mergeCell ref="K13:K14"/>
    <mergeCell ref="L13:L14"/>
    <mergeCell ref="M13:M14"/>
    <mergeCell ref="B38:H38"/>
    <mergeCell ref="H13:H14"/>
    <mergeCell ref="A13:A14"/>
    <mergeCell ref="B13:B14"/>
    <mergeCell ref="C13:C14"/>
    <mergeCell ref="D13:D14"/>
    <mergeCell ref="E13:G13"/>
    <mergeCell ref="B8:M11"/>
    <mergeCell ref="F3:M3"/>
    <mergeCell ref="E4:M4"/>
    <mergeCell ref="F5:M5"/>
    <mergeCell ref="F6:M6"/>
    <mergeCell ref="D7:M7"/>
  </mergeCells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N49"/>
  <sheetViews>
    <sheetView zoomScale="90" zoomScaleNormal="90" workbookViewId="0">
      <selection activeCell="A13" sqref="A13:M39"/>
    </sheetView>
  </sheetViews>
  <sheetFormatPr defaultColWidth="9.140625" defaultRowHeight="15" x14ac:dyDescent="0.25"/>
  <cols>
    <col min="1" max="1" width="4.28515625" style="20" customWidth="1"/>
    <col min="2" max="2" width="43" style="3" customWidth="1"/>
    <col min="3" max="3" width="9.28515625" style="1" customWidth="1"/>
    <col min="4" max="4" width="9.140625" style="1" customWidth="1"/>
    <col min="5" max="5" width="12.42578125" style="7" hidden="1" customWidth="1"/>
    <col min="6" max="6" width="11.42578125" style="10" hidden="1" customWidth="1"/>
    <col min="7" max="7" width="12.42578125" style="7" hidden="1" customWidth="1"/>
    <col min="8" max="11" width="8.85546875" style="7" hidden="1" customWidth="1"/>
    <col min="12" max="12" width="8.85546875" style="7" customWidth="1"/>
    <col min="13" max="13" width="11.5703125" style="1" customWidth="1"/>
    <col min="14" max="14" width="32.5703125" style="3" hidden="1" customWidth="1"/>
    <col min="15" max="16384" width="9.140625" style="3"/>
  </cols>
  <sheetData>
    <row r="3" spans="1:14" x14ac:dyDescent="0.25">
      <c r="B3" s="4" t="s">
        <v>3</v>
      </c>
      <c r="C3" s="2"/>
      <c r="F3" s="36" t="s">
        <v>6</v>
      </c>
      <c r="G3" s="36"/>
      <c r="H3" s="36"/>
      <c r="I3" s="36"/>
      <c r="J3" s="36"/>
      <c r="K3" s="36"/>
      <c r="L3" s="36"/>
      <c r="M3" s="37"/>
    </row>
    <row r="4" spans="1:14" x14ac:dyDescent="0.25">
      <c r="A4" s="21"/>
      <c r="B4" s="4" t="s">
        <v>24</v>
      </c>
      <c r="C4" s="2"/>
      <c r="E4" s="38" t="s">
        <v>52</v>
      </c>
      <c r="F4" s="37"/>
      <c r="G4" s="37"/>
      <c r="H4" s="37"/>
      <c r="I4" s="37"/>
      <c r="J4" s="37"/>
      <c r="K4" s="37"/>
      <c r="L4" s="37"/>
      <c r="M4" s="37"/>
    </row>
    <row r="5" spans="1:14" x14ac:dyDescent="0.25">
      <c r="A5" s="21"/>
      <c r="B5" s="4" t="s">
        <v>5</v>
      </c>
      <c r="C5" s="2"/>
      <c r="F5" s="38" t="s">
        <v>7</v>
      </c>
      <c r="G5" s="37"/>
      <c r="H5" s="37"/>
      <c r="I5" s="37"/>
      <c r="J5" s="37"/>
      <c r="K5" s="37"/>
      <c r="L5" s="37"/>
      <c r="M5" s="37"/>
    </row>
    <row r="6" spans="1:14" x14ac:dyDescent="0.25">
      <c r="A6" s="21"/>
      <c r="B6" s="4" t="s">
        <v>4</v>
      </c>
      <c r="C6" s="2"/>
      <c r="F6" s="38" t="s">
        <v>8</v>
      </c>
      <c r="G6" s="37"/>
      <c r="H6" s="37"/>
      <c r="I6" s="37"/>
      <c r="J6" s="37"/>
      <c r="K6" s="37"/>
      <c r="L6" s="37"/>
      <c r="M6" s="37"/>
    </row>
    <row r="7" spans="1:14" x14ac:dyDescent="0.25">
      <c r="A7" s="21"/>
      <c r="B7" s="4" t="s">
        <v>31</v>
      </c>
      <c r="C7" s="2"/>
      <c r="D7" s="38" t="s">
        <v>53</v>
      </c>
      <c r="E7" s="37"/>
      <c r="F7" s="37"/>
      <c r="G7" s="37"/>
      <c r="H7" s="37"/>
      <c r="I7" s="37"/>
      <c r="J7" s="37"/>
      <c r="K7" s="37"/>
      <c r="L7" s="37"/>
      <c r="M7" s="37"/>
    </row>
    <row r="8" spans="1:14" ht="15" customHeight="1" x14ac:dyDescent="0.25">
      <c r="A8" s="21"/>
      <c r="B8" s="35" t="s">
        <v>51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</row>
    <row r="9" spans="1:14" ht="4.5" customHeight="1" x14ac:dyDescent="0.25">
      <c r="A9" s="21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</row>
    <row r="10" spans="1:14" x14ac:dyDescent="0.25">
      <c r="A10" s="21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</row>
    <row r="11" spans="1:14" x14ac:dyDescent="0.25">
      <c r="A11" s="21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</row>
    <row r="12" spans="1:14" x14ac:dyDescent="0.25">
      <c r="A12" s="21"/>
      <c r="B12" s="4"/>
      <c r="C12" s="2"/>
      <c r="D12" s="2"/>
      <c r="E12" s="6"/>
      <c r="F12" s="9"/>
      <c r="G12" s="6"/>
      <c r="H12" s="6"/>
      <c r="I12" s="6"/>
      <c r="J12" s="6"/>
      <c r="K12" s="6"/>
      <c r="L12" s="6"/>
      <c r="M12" s="2"/>
    </row>
    <row r="13" spans="1:14" ht="15.75" customHeight="1" x14ac:dyDescent="0.25">
      <c r="A13" s="39" t="s">
        <v>0</v>
      </c>
      <c r="B13" s="40" t="s">
        <v>1</v>
      </c>
      <c r="C13" s="40" t="s">
        <v>11</v>
      </c>
      <c r="D13" s="39" t="s">
        <v>9</v>
      </c>
      <c r="E13" s="41" t="s">
        <v>2</v>
      </c>
      <c r="F13" s="41"/>
      <c r="G13" s="41"/>
      <c r="H13" s="48" t="s">
        <v>18</v>
      </c>
      <c r="I13" s="45" t="s">
        <v>19</v>
      </c>
      <c r="J13" s="45" t="s">
        <v>20</v>
      </c>
      <c r="K13" s="45" t="s">
        <v>21</v>
      </c>
      <c r="L13" s="45" t="s">
        <v>56</v>
      </c>
      <c r="M13" s="39" t="s">
        <v>57</v>
      </c>
      <c r="N13" s="5"/>
    </row>
    <row r="14" spans="1:14" ht="51" x14ac:dyDescent="0.25">
      <c r="A14" s="39"/>
      <c r="B14" s="40"/>
      <c r="C14" s="40"/>
      <c r="D14" s="39"/>
      <c r="E14" s="11" t="s">
        <v>50</v>
      </c>
      <c r="F14" s="11" t="s">
        <v>54</v>
      </c>
      <c r="G14" s="11" t="s">
        <v>54</v>
      </c>
      <c r="H14" s="48"/>
      <c r="I14" s="46"/>
      <c r="J14" s="46"/>
      <c r="K14" s="46"/>
      <c r="L14" s="46"/>
      <c r="M14" s="39"/>
      <c r="N14" s="5"/>
    </row>
    <row r="15" spans="1:14" ht="18.75" customHeight="1" x14ac:dyDescent="0.25">
      <c r="A15" s="22">
        <v>1</v>
      </c>
      <c r="B15" s="23">
        <v>2</v>
      </c>
      <c r="C15" s="23">
        <v>3</v>
      </c>
      <c r="D15" s="22">
        <v>4</v>
      </c>
      <c r="E15" s="11">
        <v>5</v>
      </c>
      <c r="F15" s="11">
        <v>6</v>
      </c>
      <c r="G15" s="11">
        <v>7</v>
      </c>
      <c r="H15" s="25">
        <v>8</v>
      </c>
      <c r="I15" s="24">
        <v>9</v>
      </c>
      <c r="J15" s="24">
        <v>10</v>
      </c>
      <c r="K15" s="24">
        <v>11</v>
      </c>
      <c r="L15" s="24">
        <v>12</v>
      </c>
      <c r="M15" s="22">
        <v>13</v>
      </c>
      <c r="N15" s="13"/>
    </row>
    <row r="16" spans="1:14" s="8" customFormat="1" x14ac:dyDescent="0.25">
      <c r="A16" s="23">
        <v>1</v>
      </c>
      <c r="B16" s="14" t="s">
        <v>32</v>
      </c>
      <c r="C16" s="15" t="s">
        <v>25</v>
      </c>
      <c r="D16" s="18">
        <v>102</v>
      </c>
      <c r="E16" s="17">
        <v>200</v>
      </c>
      <c r="F16" s="17">
        <v>210</v>
      </c>
      <c r="G16" s="17">
        <v>250</v>
      </c>
      <c r="H16" s="17">
        <f>L16</f>
        <v>200</v>
      </c>
      <c r="I16" s="17"/>
      <c r="J16" s="17"/>
      <c r="K16" s="17"/>
      <c r="L16" s="17">
        <f>E16</f>
        <v>200</v>
      </c>
      <c r="M16" s="16">
        <f>D16*L16</f>
        <v>20400</v>
      </c>
    </row>
    <row r="17" spans="1:13" s="8" customFormat="1" x14ac:dyDescent="0.25">
      <c r="A17" s="23">
        <v>2</v>
      </c>
      <c r="B17" s="14" t="s">
        <v>33</v>
      </c>
      <c r="C17" s="15" t="s">
        <v>25</v>
      </c>
      <c r="D17" s="18">
        <v>102</v>
      </c>
      <c r="E17" s="17">
        <v>150</v>
      </c>
      <c r="F17" s="17">
        <v>160</v>
      </c>
      <c r="G17" s="17">
        <v>190</v>
      </c>
      <c r="H17" s="17">
        <f t="shared" ref="H17:H38" si="0">L17</f>
        <v>150</v>
      </c>
      <c r="I17" s="17"/>
      <c r="J17" s="17"/>
      <c r="K17" s="17"/>
      <c r="L17" s="17">
        <f t="shared" ref="L17:L38" si="1">E17</f>
        <v>150</v>
      </c>
      <c r="M17" s="16">
        <f t="shared" ref="M17:M38" si="2">D17*L17</f>
        <v>15300</v>
      </c>
    </row>
    <row r="18" spans="1:13" s="8" customFormat="1" x14ac:dyDescent="0.25">
      <c r="A18" s="27">
        <v>3</v>
      </c>
      <c r="B18" s="14" t="s">
        <v>26</v>
      </c>
      <c r="C18" s="15" t="s">
        <v>25</v>
      </c>
      <c r="D18" s="18">
        <v>102</v>
      </c>
      <c r="E18" s="17">
        <v>150</v>
      </c>
      <c r="F18" s="17">
        <v>160</v>
      </c>
      <c r="G18" s="17">
        <v>190</v>
      </c>
      <c r="H18" s="17">
        <f t="shared" si="0"/>
        <v>150</v>
      </c>
      <c r="I18" s="17"/>
      <c r="J18" s="17"/>
      <c r="K18" s="17"/>
      <c r="L18" s="17">
        <f t="shared" si="1"/>
        <v>150</v>
      </c>
      <c r="M18" s="16">
        <f t="shared" si="2"/>
        <v>15300</v>
      </c>
    </row>
    <row r="19" spans="1:13" s="8" customFormat="1" x14ac:dyDescent="0.25">
      <c r="A19" s="27">
        <v>4</v>
      </c>
      <c r="B19" s="14" t="s">
        <v>34</v>
      </c>
      <c r="C19" s="15" t="s">
        <v>25</v>
      </c>
      <c r="D19" s="18">
        <v>102</v>
      </c>
      <c r="E19" s="17">
        <v>150</v>
      </c>
      <c r="F19" s="17">
        <v>160</v>
      </c>
      <c r="G19" s="17">
        <v>190</v>
      </c>
      <c r="H19" s="17">
        <f t="shared" si="0"/>
        <v>150</v>
      </c>
      <c r="I19" s="17"/>
      <c r="J19" s="17"/>
      <c r="K19" s="17"/>
      <c r="L19" s="17">
        <f t="shared" si="1"/>
        <v>150</v>
      </c>
      <c r="M19" s="16">
        <f t="shared" si="2"/>
        <v>15300</v>
      </c>
    </row>
    <row r="20" spans="1:13" s="8" customFormat="1" x14ac:dyDescent="0.25">
      <c r="A20" s="27">
        <v>5</v>
      </c>
      <c r="B20" s="14" t="s">
        <v>27</v>
      </c>
      <c r="C20" s="15" t="s">
        <v>25</v>
      </c>
      <c r="D20" s="18">
        <v>102</v>
      </c>
      <c r="E20" s="17">
        <v>150</v>
      </c>
      <c r="F20" s="17">
        <v>160</v>
      </c>
      <c r="G20" s="17">
        <v>190</v>
      </c>
      <c r="H20" s="17">
        <f t="shared" si="0"/>
        <v>150</v>
      </c>
      <c r="I20" s="17"/>
      <c r="J20" s="17"/>
      <c r="K20" s="17"/>
      <c r="L20" s="17">
        <f t="shared" si="1"/>
        <v>150</v>
      </c>
      <c r="M20" s="16">
        <f t="shared" si="2"/>
        <v>15300</v>
      </c>
    </row>
    <row r="21" spans="1:13" s="8" customFormat="1" x14ac:dyDescent="0.25">
      <c r="A21" s="27">
        <v>6</v>
      </c>
      <c r="B21" s="14" t="s">
        <v>28</v>
      </c>
      <c r="C21" s="15" t="s">
        <v>25</v>
      </c>
      <c r="D21" s="18">
        <v>102</v>
      </c>
      <c r="E21" s="17">
        <v>150</v>
      </c>
      <c r="F21" s="17">
        <v>160</v>
      </c>
      <c r="G21" s="17">
        <v>190</v>
      </c>
      <c r="H21" s="17">
        <f t="shared" si="0"/>
        <v>150</v>
      </c>
      <c r="I21" s="17"/>
      <c r="J21" s="17"/>
      <c r="K21" s="17"/>
      <c r="L21" s="17">
        <f t="shared" si="1"/>
        <v>150</v>
      </c>
      <c r="M21" s="16">
        <f t="shared" si="2"/>
        <v>15300</v>
      </c>
    </row>
    <row r="22" spans="1:13" s="8" customFormat="1" x14ac:dyDescent="0.25">
      <c r="A22" s="27">
        <v>7</v>
      </c>
      <c r="B22" s="14" t="s">
        <v>35</v>
      </c>
      <c r="C22" s="15" t="s">
        <v>25</v>
      </c>
      <c r="D22" s="18">
        <v>102</v>
      </c>
      <c r="E22" s="17">
        <v>250</v>
      </c>
      <c r="F22" s="17">
        <v>280</v>
      </c>
      <c r="G22" s="17">
        <v>290</v>
      </c>
      <c r="H22" s="17">
        <f t="shared" si="0"/>
        <v>250</v>
      </c>
      <c r="I22" s="17"/>
      <c r="J22" s="17"/>
      <c r="K22" s="17"/>
      <c r="L22" s="17">
        <f t="shared" si="1"/>
        <v>250</v>
      </c>
      <c r="M22" s="16">
        <f t="shared" si="2"/>
        <v>25500</v>
      </c>
    </row>
    <row r="23" spans="1:13" s="8" customFormat="1" ht="26.25" x14ac:dyDescent="0.25">
      <c r="A23" s="27">
        <v>8</v>
      </c>
      <c r="B23" s="14" t="s">
        <v>36</v>
      </c>
      <c r="C23" s="15" t="s">
        <v>25</v>
      </c>
      <c r="D23" s="18">
        <v>90</v>
      </c>
      <c r="E23" s="17">
        <v>500</v>
      </c>
      <c r="F23" s="17">
        <v>590</v>
      </c>
      <c r="G23" s="17">
        <v>400</v>
      </c>
      <c r="H23" s="17">
        <f t="shared" si="0"/>
        <v>500</v>
      </c>
      <c r="I23" s="17"/>
      <c r="J23" s="17"/>
      <c r="K23" s="17"/>
      <c r="L23" s="17">
        <f t="shared" si="1"/>
        <v>500</v>
      </c>
      <c r="M23" s="16">
        <f t="shared" si="2"/>
        <v>45000</v>
      </c>
    </row>
    <row r="24" spans="1:13" s="8" customFormat="1" x14ac:dyDescent="0.25">
      <c r="A24" s="27">
        <v>9</v>
      </c>
      <c r="B24" s="14" t="s">
        <v>30</v>
      </c>
      <c r="C24" s="15" t="s">
        <v>25</v>
      </c>
      <c r="D24" s="18">
        <v>102</v>
      </c>
      <c r="E24" s="17">
        <v>300</v>
      </c>
      <c r="F24" s="17">
        <v>350</v>
      </c>
      <c r="G24" s="17">
        <v>300</v>
      </c>
      <c r="H24" s="17">
        <f t="shared" si="0"/>
        <v>300</v>
      </c>
      <c r="I24" s="17"/>
      <c r="J24" s="17"/>
      <c r="K24" s="17"/>
      <c r="L24" s="17">
        <f t="shared" si="1"/>
        <v>300</v>
      </c>
      <c r="M24" s="16">
        <f t="shared" si="2"/>
        <v>30600</v>
      </c>
    </row>
    <row r="25" spans="1:13" s="8" customFormat="1" ht="26.25" x14ac:dyDescent="0.25">
      <c r="A25" s="27">
        <v>10</v>
      </c>
      <c r="B25" s="14" t="s">
        <v>37</v>
      </c>
      <c r="C25" s="15" t="s">
        <v>25</v>
      </c>
      <c r="D25" s="28">
        <v>100</v>
      </c>
      <c r="E25" s="17">
        <v>30</v>
      </c>
      <c r="F25" s="17">
        <v>35</v>
      </c>
      <c r="G25" s="17">
        <v>30</v>
      </c>
      <c r="H25" s="17">
        <f t="shared" si="0"/>
        <v>30</v>
      </c>
      <c r="I25" s="17"/>
      <c r="J25" s="17"/>
      <c r="K25" s="17"/>
      <c r="L25" s="17">
        <f t="shared" si="1"/>
        <v>30</v>
      </c>
      <c r="M25" s="16">
        <f t="shared" si="2"/>
        <v>3000</v>
      </c>
    </row>
    <row r="26" spans="1:13" s="8" customFormat="1" x14ac:dyDescent="0.25">
      <c r="A26" s="27">
        <v>11</v>
      </c>
      <c r="B26" s="14" t="s">
        <v>29</v>
      </c>
      <c r="C26" s="15" t="s">
        <v>25</v>
      </c>
      <c r="D26" s="18">
        <v>90</v>
      </c>
      <c r="E26" s="17">
        <v>1000</v>
      </c>
      <c r="F26" s="17">
        <v>1200</v>
      </c>
      <c r="G26" s="17">
        <v>1000</v>
      </c>
      <c r="H26" s="17">
        <f t="shared" si="0"/>
        <v>1000</v>
      </c>
      <c r="I26" s="17"/>
      <c r="J26" s="17"/>
      <c r="K26" s="17"/>
      <c r="L26" s="17">
        <f t="shared" si="1"/>
        <v>1000</v>
      </c>
      <c r="M26" s="16">
        <f t="shared" si="2"/>
        <v>90000</v>
      </c>
    </row>
    <row r="27" spans="1:13" s="8" customFormat="1" ht="26.25" x14ac:dyDescent="0.25">
      <c r="A27" s="27">
        <v>12</v>
      </c>
      <c r="B27" s="14" t="s">
        <v>38</v>
      </c>
      <c r="C27" s="15" t="s">
        <v>25</v>
      </c>
      <c r="D27" s="18">
        <v>78</v>
      </c>
      <c r="E27" s="17">
        <v>1000</v>
      </c>
      <c r="F27" s="17">
        <v>1150</v>
      </c>
      <c r="G27" s="17">
        <v>1000</v>
      </c>
      <c r="H27" s="17">
        <f t="shared" si="0"/>
        <v>1000</v>
      </c>
      <c r="I27" s="17"/>
      <c r="J27" s="17"/>
      <c r="K27" s="17"/>
      <c r="L27" s="17">
        <f t="shared" si="1"/>
        <v>1000</v>
      </c>
      <c r="M27" s="16">
        <f t="shared" si="2"/>
        <v>78000</v>
      </c>
    </row>
    <row r="28" spans="1:13" s="8" customFormat="1" x14ac:dyDescent="0.25">
      <c r="A28" s="27">
        <v>13</v>
      </c>
      <c r="B28" s="14" t="s">
        <v>39</v>
      </c>
      <c r="C28" s="15" t="s">
        <v>25</v>
      </c>
      <c r="D28" s="18">
        <v>102</v>
      </c>
      <c r="E28" s="17">
        <v>200</v>
      </c>
      <c r="F28" s="17">
        <v>240</v>
      </c>
      <c r="G28" s="17">
        <v>200</v>
      </c>
      <c r="H28" s="17">
        <f t="shared" si="0"/>
        <v>200</v>
      </c>
      <c r="I28" s="17"/>
      <c r="J28" s="17"/>
      <c r="K28" s="17"/>
      <c r="L28" s="17">
        <f t="shared" si="1"/>
        <v>200</v>
      </c>
      <c r="M28" s="16">
        <f t="shared" si="2"/>
        <v>20400</v>
      </c>
    </row>
    <row r="29" spans="1:13" s="8" customFormat="1" ht="26.25" x14ac:dyDescent="0.25">
      <c r="A29" s="27">
        <v>14</v>
      </c>
      <c r="B29" s="14" t="s">
        <v>40</v>
      </c>
      <c r="C29" s="15" t="s">
        <v>25</v>
      </c>
      <c r="D29" s="18">
        <v>102</v>
      </c>
      <c r="E29" s="17">
        <v>240</v>
      </c>
      <c r="F29" s="17">
        <v>160</v>
      </c>
      <c r="G29" s="17">
        <v>240</v>
      </c>
      <c r="H29" s="17">
        <f t="shared" si="0"/>
        <v>240</v>
      </c>
      <c r="I29" s="17"/>
      <c r="J29" s="17"/>
      <c r="K29" s="17"/>
      <c r="L29" s="17">
        <f t="shared" si="1"/>
        <v>240</v>
      </c>
      <c r="M29" s="16">
        <f t="shared" si="2"/>
        <v>24480</v>
      </c>
    </row>
    <row r="30" spans="1:13" s="8" customFormat="1" x14ac:dyDescent="0.25">
      <c r="A30" s="27">
        <v>15</v>
      </c>
      <c r="B30" s="14" t="s">
        <v>41</v>
      </c>
      <c r="C30" s="15" t="s">
        <v>25</v>
      </c>
      <c r="D30" s="18">
        <v>102</v>
      </c>
      <c r="E30" s="17">
        <v>70</v>
      </c>
      <c r="F30" s="17">
        <v>90</v>
      </c>
      <c r="G30" s="17">
        <v>70</v>
      </c>
      <c r="H30" s="17">
        <f t="shared" si="0"/>
        <v>70</v>
      </c>
      <c r="I30" s="17"/>
      <c r="J30" s="17"/>
      <c r="K30" s="17"/>
      <c r="L30" s="17">
        <f t="shared" si="1"/>
        <v>70</v>
      </c>
      <c r="M30" s="16">
        <f t="shared" si="2"/>
        <v>7140</v>
      </c>
    </row>
    <row r="31" spans="1:13" s="8" customFormat="1" x14ac:dyDescent="0.25">
      <c r="A31" s="29">
        <v>16</v>
      </c>
      <c r="B31" s="14" t="s">
        <v>42</v>
      </c>
      <c r="C31" s="15" t="s">
        <v>25</v>
      </c>
      <c r="D31" s="18">
        <v>102</v>
      </c>
      <c r="E31" s="17">
        <v>70</v>
      </c>
      <c r="F31" s="17">
        <v>90</v>
      </c>
      <c r="G31" s="17">
        <v>70</v>
      </c>
      <c r="H31" s="17">
        <f t="shared" si="0"/>
        <v>70</v>
      </c>
      <c r="I31" s="17"/>
      <c r="J31" s="17"/>
      <c r="K31" s="17"/>
      <c r="L31" s="17">
        <f t="shared" si="1"/>
        <v>70</v>
      </c>
      <c r="M31" s="16">
        <f t="shared" si="2"/>
        <v>7140</v>
      </c>
    </row>
    <row r="32" spans="1:13" s="8" customFormat="1" x14ac:dyDescent="0.25">
      <c r="A32" s="29">
        <v>17</v>
      </c>
      <c r="B32" s="14" t="s">
        <v>43</v>
      </c>
      <c r="C32" s="15" t="s">
        <v>25</v>
      </c>
      <c r="D32" s="18">
        <v>102</v>
      </c>
      <c r="E32" s="17">
        <v>120</v>
      </c>
      <c r="F32" s="17">
        <v>150</v>
      </c>
      <c r="G32" s="17">
        <v>120</v>
      </c>
      <c r="H32" s="17">
        <f t="shared" si="0"/>
        <v>120</v>
      </c>
      <c r="I32" s="17"/>
      <c r="J32" s="17"/>
      <c r="K32" s="17"/>
      <c r="L32" s="17">
        <f t="shared" si="1"/>
        <v>120</v>
      </c>
      <c r="M32" s="16">
        <f t="shared" si="2"/>
        <v>12240</v>
      </c>
    </row>
    <row r="33" spans="1:13" s="8" customFormat="1" x14ac:dyDescent="0.25">
      <c r="A33" s="29">
        <v>18</v>
      </c>
      <c r="B33" s="14" t="s">
        <v>44</v>
      </c>
      <c r="C33" s="15" t="s">
        <v>25</v>
      </c>
      <c r="D33" s="18">
        <v>102</v>
      </c>
      <c r="E33" s="17">
        <v>140</v>
      </c>
      <c r="F33" s="17">
        <v>150</v>
      </c>
      <c r="G33" s="17">
        <v>140</v>
      </c>
      <c r="H33" s="17">
        <f t="shared" si="0"/>
        <v>140</v>
      </c>
      <c r="I33" s="17"/>
      <c r="J33" s="17"/>
      <c r="K33" s="17"/>
      <c r="L33" s="17">
        <f t="shared" si="1"/>
        <v>140</v>
      </c>
      <c r="M33" s="16">
        <f t="shared" si="2"/>
        <v>14280</v>
      </c>
    </row>
    <row r="34" spans="1:13" s="8" customFormat="1" x14ac:dyDescent="0.25">
      <c r="A34" s="29">
        <v>19</v>
      </c>
      <c r="B34" s="14" t="s">
        <v>45</v>
      </c>
      <c r="C34" s="15" t="s">
        <v>25</v>
      </c>
      <c r="D34" s="18">
        <v>102</v>
      </c>
      <c r="E34" s="17">
        <v>150</v>
      </c>
      <c r="F34" s="17">
        <v>190</v>
      </c>
      <c r="G34" s="17">
        <v>150</v>
      </c>
      <c r="H34" s="17">
        <f t="shared" si="0"/>
        <v>150</v>
      </c>
      <c r="I34" s="17"/>
      <c r="J34" s="17"/>
      <c r="K34" s="17"/>
      <c r="L34" s="17">
        <f t="shared" si="1"/>
        <v>150</v>
      </c>
      <c r="M34" s="16">
        <f t="shared" si="2"/>
        <v>15300</v>
      </c>
    </row>
    <row r="35" spans="1:13" s="8" customFormat="1" ht="39" x14ac:dyDescent="0.25">
      <c r="A35" s="29">
        <v>20</v>
      </c>
      <c r="B35" s="14" t="s">
        <v>46</v>
      </c>
      <c r="C35" s="15" t="s">
        <v>25</v>
      </c>
      <c r="D35" s="18">
        <v>90</v>
      </c>
      <c r="E35" s="17">
        <v>250</v>
      </c>
      <c r="F35" s="17">
        <v>290</v>
      </c>
      <c r="G35" s="17">
        <v>250</v>
      </c>
      <c r="H35" s="17">
        <f t="shared" si="0"/>
        <v>250</v>
      </c>
      <c r="I35" s="17"/>
      <c r="J35" s="17"/>
      <c r="K35" s="17"/>
      <c r="L35" s="17">
        <f t="shared" si="1"/>
        <v>250</v>
      </c>
      <c r="M35" s="16">
        <f t="shared" si="2"/>
        <v>22500</v>
      </c>
    </row>
    <row r="36" spans="1:13" s="8" customFormat="1" x14ac:dyDescent="0.25">
      <c r="A36" s="29">
        <v>21</v>
      </c>
      <c r="B36" s="14" t="s">
        <v>47</v>
      </c>
      <c r="C36" s="15" t="s">
        <v>25</v>
      </c>
      <c r="D36" s="18">
        <v>102</v>
      </c>
      <c r="E36" s="17">
        <v>300</v>
      </c>
      <c r="F36" s="17">
        <v>350</v>
      </c>
      <c r="G36" s="17">
        <v>300</v>
      </c>
      <c r="H36" s="17">
        <f t="shared" ref="H36" si="3">L36</f>
        <v>300</v>
      </c>
      <c r="I36" s="17"/>
      <c r="J36" s="17"/>
      <c r="K36" s="17"/>
      <c r="L36" s="17">
        <f t="shared" ref="L36" si="4">E36</f>
        <v>300</v>
      </c>
      <c r="M36" s="16">
        <f t="shared" ref="M36" si="5">D36*L36</f>
        <v>30600</v>
      </c>
    </row>
    <row r="37" spans="1:13" s="8" customFormat="1" ht="64.5" x14ac:dyDescent="0.25">
      <c r="A37" s="29">
        <v>22</v>
      </c>
      <c r="B37" s="14" t="s">
        <v>48</v>
      </c>
      <c r="C37" s="15" t="s">
        <v>25</v>
      </c>
      <c r="D37" s="18">
        <v>22</v>
      </c>
      <c r="E37" s="17">
        <v>1098</v>
      </c>
      <c r="F37" s="17">
        <v>1100</v>
      </c>
      <c r="G37" s="17">
        <v>1098</v>
      </c>
      <c r="H37" s="17">
        <f t="shared" si="0"/>
        <v>1098</v>
      </c>
      <c r="I37" s="17"/>
      <c r="J37" s="17"/>
      <c r="K37" s="17"/>
      <c r="L37" s="17">
        <f t="shared" si="1"/>
        <v>1098</v>
      </c>
      <c r="M37" s="16">
        <f t="shared" si="2"/>
        <v>24156</v>
      </c>
    </row>
    <row r="38" spans="1:13" s="8" customFormat="1" ht="51.75" x14ac:dyDescent="0.25">
      <c r="A38" s="29">
        <v>23</v>
      </c>
      <c r="B38" s="14" t="s">
        <v>49</v>
      </c>
      <c r="C38" s="15" t="s">
        <v>25</v>
      </c>
      <c r="D38" s="28">
        <v>80</v>
      </c>
      <c r="E38" s="17">
        <v>200</v>
      </c>
      <c r="F38" s="17">
        <v>250</v>
      </c>
      <c r="G38" s="17">
        <v>200</v>
      </c>
      <c r="H38" s="17">
        <f t="shared" si="0"/>
        <v>200</v>
      </c>
      <c r="I38" s="17"/>
      <c r="J38" s="17"/>
      <c r="K38" s="17"/>
      <c r="L38" s="17">
        <f t="shared" si="1"/>
        <v>200</v>
      </c>
      <c r="M38" s="16">
        <f t="shared" si="2"/>
        <v>16000</v>
      </c>
    </row>
    <row r="39" spans="1:13" ht="13.5" customHeight="1" x14ac:dyDescent="0.25">
      <c r="A39" s="23"/>
      <c r="B39" s="47" t="s">
        <v>10</v>
      </c>
      <c r="C39" s="47"/>
      <c r="D39" s="47"/>
      <c r="E39" s="47"/>
      <c r="F39" s="47"/>
      <c r="G39" s="47"/>
      <c r="H39" s="47"/>
      <c r="I39" s="26"/>
      <c r="J39" s="26"/>
      <c r="K39" s="26"/>
      <c r="L39" s="26"/>
      <c r="M39" s="19">
        <f>SUM(M16:M38)</f>
        <v>563236</v>
      </c>
    </row>
    <row r="40" spans="1:13" ht="15" hidden="1" customHeight="1" x14ac:dyDescent="0.25">
      <c r="B40" s="42" t="s">
        <v>13</v>
      </c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</row>
    <row r="41" spans="1:13" ht="15" hidden="1" customHeight="1" x14ac:dyDescent="0.25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</row>
    <row r="42" spans="1:13" ht="15" hidden="1" customHeight="1" x14ac:dyDescent="0.25"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</row>
    <row r="43" spans="1:13" ht="15" hidden="1" customHeight="1" x14ac:dyDescent="0.25">
      <c r="B43" s="43" t="s">
        <v>12</v>
      </c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</row>
    <row r="44" spans="1:13" ht="15" hidden="1" customHeight="1" x14ac:dyDescent="0.25"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</row>
    <row r="45" spans="1:13" ht="15" hidden="1" customHeight="1" x14ac:dyDescent="0.25"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</row>
    <row r="46" spans="1:13" ht="83.25" customHeight="1" x14ac:dyDescent="0.25">
      <c r="B46" s="44" t="s">
        <v>23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</row>
    <row r="47" spans="1:13" x14ac:dyDescent="0.25">
      <c r="B47" s="3" t="s">
        <v>16</v>
      </c>
    </row>
    <row r="48" spans="1:13" x14ac:dyDescent="0.25">
      <c r="B48" s="3" t="s">
        <v>14</v>
      </c>
      <c r="G48" s="12" t="s">
        <v>15</v>
      </c>
    </row>
    <row r="49" spans="2:2" x14ac:dyDescent="0.25">
      <c r="B49" s="3" t="s">
        <v>55</v>
      </c>
    </row>
  </sheetData>
  <mergeCells count="21">
    <mergeCell ref="B46:M46"/>
    <mergeCell ref="B8:M11"/>
    <mergeCell ref="A13:A14"/>
    <mergeCell ref="B13:B14"/>
    <mergeCell ref="C13:C14"/>
    <mergeCell ref="D13:D14"/>
    <mergeCell ref="E13:G13"/>
    <mergeCell ref="H13:H14"/>
    <mergeCell ref="I13:I14"/>
    <mergeCell ref="J13:J14"/>
    <mergeCell ref="K13:K14"/>
    <mergeCell ref="L13:L14"/>
    <mergeCell ref="M13:M14"/>
    <mergeCell ref="B39:H39"/>
    <mergeCell ref="B40:M42"/>
    <mergeCell ref="B43:M45"/>
    <mergeCell ref="F3:M3"/>
    <mergeCell ref="E4:M4"/>
    <mergeCell ref="F5:M5"/>
    <mergeCell ref="F6:M6"/>
    <mergeCell ref="D7:M7"/>
  </mergeCells>
  <pageMargins left="0.70866141732283472" right="0.70866141732283472" top="0.74803149606299213" bottom="0.74803149606299213" header="0.31496062992125984" footer="0.31496062992125984"/>
  <pageSetup paperSize="9" fitToHeight="4" orientation="landscape" r:id="rId1"/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 (3)</vt:lpstr>
      <vt:lpstr>Лист1 (2)</vt:lpstr>
      <vt:lpstr>Лист2</vt:lpstr>
      <vt:lpstr>Лист3</vt:lpstr>
      <vt:lpstr>'Лист1 (2)'!Область_печати</vt:lpstr>
      <vt:lpstr>'Лист1 (3)'!Область_печати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Школа335</dc:creator>
  <cp:lastModifiedBy>Kab217</cp:lastModifiedBy>
  <cp:lastPrinted>2026-06-09T10:10:01Z</cp:lastPrinted>
  <dcterms:created xsi:type="dcterms:W3CDTF">2015-09-08T11:16:16Z</dcterms:created>
  <dcterms:modified xsi:type="dcterms:W3CDTF">2026-06-09T10:12:24Z</dcterms:modified>
</cp:coreProperties>
</file>