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316492CD-0C01-46BA-BBD8-8CD44BFBEB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4" i="1" l="1"/>
  <c r="AD14" i="1" s="1"/>
  <c r="AC15" i="1"/>
  <c r="AD15" i="1" s="1"/>
  <c r="AC16" i="1"/>
  <c r="AD16" i="1" s="1"/>
  <c r="AC17" i="1"/>
  <c r="AD17" i="1" s="1"/>
  <c r="AC18" i="1"/>
  <c r="AD18" i="1" s="1"/>
  <c r="AC19" i="1"/>
  <c r="AD19" i="1" s="1"/>
  <c r="AC20" i="1"/>
  <c r="AD20" i="1" s="1"/>
  <c r="AC21" i="1"/>
  <c r="AD21" i="1" s="1"/>
  <c r="AC22" i="1"/>
  <c r="AD22" i="1" s="1"/>
  <c r="AC23" i="1"/>
  <c r="AD23" i="1" s="1"/>
  <c r="AC24" i="1"/>
  <c r="AD24" i="1" s="1"/>
  <c r="AC25" i="1"/>
  <c r="AD25" i="1" s="1"/>
  <c r="AC26" i="1"/>
  <c r="AD26" i="1" s="1"/>
  <c r="AC27" i="1"/>
  <c r="AD27" i="1" s="1"/>
  <c r="AC28" i="1"/>
  <c r="AD28" i="1" s="1"/>
  <c r="AC29" i="1"/>
  <c r="AD29" i="1" s="1"/>
  <c r="AC13" i="1"/>
  <c r="AD13" i="1" s="1"/>
  <c r="AD30" i="1" l="1"/>
</calcChain>
</file>

<file path=xl/sharedStrings.xml><?xml version="1.0" encoding="utf-8"?>
<sst xmlns="http://schemas.openxmlformats.org/spreadsheetml/2006/main" count="380" uniqueCount="107">
  <si>
    <t xml:space="preserve"> </t>
  </si>
  <si>
    <t>Характеристики объекта закупки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</si>
  <si>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</si>
  <si>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</si>
  <si>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</si>
  <si>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</si>
  <si>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</si>
  <si>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</si>
  <si>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</si>
  <si>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</si>
  <si>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</si>
  <si>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</si>
  <si>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</si>
  <si>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</si>
  <si>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</si>
  <si>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</si>
  <si>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</si>
  <si>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</si>
  <si>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</si>
  <si>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</si>
  <si>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</si>
  <si>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</si>
  <si>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</si>
  <si>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</si>
  <si>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</si>
  <si>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</si>
  <si>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</si>
  <si>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</si>
  <si>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</si>
  <si>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</si>
  <si>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</si>
  <si>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</si>
  <si>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</si>
  <si>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</si>
  <si>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</si>
  <si>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</si>
  <si>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</si>
  <si>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</si>
  <si>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</si>
  <si>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</si>
  <si>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</si>
  <si>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</si>
  <si>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</si>
  <si>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</si>
  <si>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</si>
  <si>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</si>
  <si>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</si>
  <si>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(подпись/расшифровка подписи)</t>
  </si>
  <si>
    <t>1</t>
  </si>
  <si>
    <t>шт</t>
  </si>
  <si>
    <t>2</t>
  </si>
  <si>
    <t>3</t>
  </si>
  <si>
    <t xml:space="preserve">Информационное   добровольное согласие   на  медицинское вмешательство </t>
  </si>
  <si>
    <t>4</t>
  </si>
  <si>
    <t xml:space="preserve">Медицинская карта пациента, получающего медицинскую помощь в стационарных условиях, в условиях дневного стационара </t>
  </si>
  <si>
    <t>5</t>
  </si>
  <si>
    <t>Листок ежедневного учета движения пациентов и коечного фонда МО</t>
  </si>
  <si>
    <t>6</t>
  </si>
  <si>
    <t>Лист назначений и их выполнение</t>
  </si>
  <si>
    <t>7</t>
  </si>
  <si>
    <t>Статистическая карта выбывшего из медицинской организации</t>
  </si>
  <si>
    <t>8</t>
  </si>
  <si>
    <t>Сведения об исследованиях</t>
  </si>
  <si>
    <t>9</t>
  </si>
  <si>
    <t>Журнал учета  операций, связанных с обращением лекарственных средств для медицинского применения</t>
  </si>
  <si>
    <t>10</t>
  </si>
  <si>
    <t>11</t>
  </si>
  <si>
    <t xml:space="preserve">Журнал учета клинико-экспертной работы ЛПУ </t>
  </si>
  <si>
    <t>12</t>
  </si>
  <si>
    <t>Журнал учета  работы ультрафиолетовой  установки</t>
  </si>
  <si>
    <t>Журнал учета  проведения генеральных уборок</t>
  </si>
  <si>
    <t>Журнал учета контроля концентраций рабочих растворов дезинфицирующих и стерилизующих средств</t>
  </si>
  <si>
    <t>РАСЧЕТ НМЦК</t>
  </si>
  <si>
    <t>Используемый метод определения НМЦК: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</si>
  <si>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</si>
  <si>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</si>
  <si>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          </t>
  </si>
  <si>
    <t>Утвверждаю:</t>
  </si>
  <si>
    <t>Главный врач СПб ГБУЗ "ПНД № 3"</t>
  </si>
  <si>
    <t>__________________________ И. В. Лупинов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</si>
  <si>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</si>
  <si>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специалист в сфере закупок</t>
  </si>
  <si>
    <t>Контрольная карта диспансерного наблюдения</t>
  </si>
  <si>
    <t>Журнал учета приема пациентов и отказов в стационарных условиях, в условиях дневного стационара</t>
  </si>
  <si>
    <t>/ И.Г. Исаева</t>
  </si>
  <si>
    <t>17.23.13.140-00000001</t>
  </si>
  <si>
    <t>Рецептурный бланк</t>
  </si>
  <si>
    <t>17.23.13.110-00000001</t>
  </si>
  <si>
    <t xml:space="preserve">Рецептурный бланк </t>
  </si>
  <si>
    <t>Ф №148-1/у-04(л)</t>
  </si>
  <si>
    <t>Ф №148-1/у-88</t>
  </si>
  <si>
    <t>Ф №107-1/у</t>
  </si>
  <si>
    <t>Утвержден приказом МЗ РФ от 12.11.2021 №1051н Приложение к приказу МЗ и СР РФ от 23.04.2012 №390н</t>
  </si>
  <si>
    <t>Ф №003/у</t>
  </si>
  <si>
    <t>Ф №007/у</t>
  </si>
  <si>
    <t>Ф № 066/у</t>
  </si>
  <si>
    <t>Приложение № 3 Приказ МЗ РФ от 17.06.2013 №378н</t>
  </si>
  <si>
    <t>Приложение №3 Приказ МЗ РФ от 17.06.2013 №378н</t>
  </si>
  <si>
    <t>Ф №035/у-02</t>
  </si>
  <si>
    <t>Методические рекомендации3.5.0315-23. 3.5</t>
  </si>
  <si>
    <t>На основании проведенного анализа рынка и расчетов, НМЦК составляет: 56100,00 рублей.</t>
  </si>
  <si>
    <t>Дата подготовки обоснования НМЦК:07.07.2026</t>
  </si>
  <si>
    <t>17.23.13.140-00000001/ 17.23.13.143-001</t>
  </si>
  <si>
    <r>
      <rPr>
        <b/>
        <sz val="10"/>
        <color rgb="FF000000"/>
        <rFont val="Times New Roman"/>
        <family val="1"/>
        <charset val="204"/>
      </rPr>
      <t>Поставка медицинских бланков и журналов в 2026 году для нужд СПб ГБУЗ «Психоневрологический диспансер № 3».</t>
    </r>
    <r>
      <rPr>
        <sz val="10"/>
        <color rgb="FF000000"/>
        <rFont val="Times New Roman"/>
        <family val="1"/>
        <charset val="204"/>
      </rPr>
      <t xml:space="preserve">
</t>
    </r>
  </si>
  <si>
    <t>Поставщик 1, вх. № 87-26 от 07.07.2026 года</t>
  </si>
  <si>
    <t>Поставщик 2, вх. № 88-26 от 07.07.2026 года</t>
  </si>
  <si>
    <t>Поставщик 3,вх. № 89-26 от 07.07.2026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</si>
</sst>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2" fontId="2" fillId="0" borderId="0" xfId="0" applyNumberFormat="1" applyFont="1" applyAlignment="1">
      <alignment vertical="top" wrapText="1"/>
    </xf>
    <xf numFmtId="2" fontId="2" fillId="0" borderId="0" xfId="0" applyNumberFormat="1" applyFont="1"/>
    <xf numFmtId="2" fontId="2" fillId="0" borderId="5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top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163195</xdr:colOff>
      <xdr:row>9</xdr:row>
      <xdr:rowOff>85724</xdr:rowOff>
    </xdr:from>
    <xdr:to>
      <xdr:col>1</xdr:col>
      <xdr:colOff>904875</xdr:colOff>
      <xdr:row>9</xdr:row>
      <xdr:rowOff>487679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195" y="2257424"/>
          <a:ext cx="1075055" cy="40195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104775</xdr:colOff>
      <xdr:row>11</xdr:row>
      <xdr:rowOff>95249</xdr:rowOff>
    </xdr:from>
    <xdr:to>
      <xdr:col>29</xdr:col>
      <xdr:colOff>1209675</xdr:colOff>
      <xdr:row>11</xdr:row>
      <xdr:rowOff>461644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30050" y="4171949"/>
          <a:ext cx="1104900" cy="36639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57150</xdr:colOff>
      <xdr:row>11</xdr:row>
      <xdr:rowOff>85724</xdr:rowOff>
    </xdr:from>
    <xdr:to>
      <xdr:col>26</xdr:col>
      <xdr:colOff>933450</xdr:colOff>
      <xdr:row>11</xdr:row>
      <xdr:rowOff>411479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0" y="4162424"/>
          <a:ext cx="876300" cy="32575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57151</xdr:colOff>
      <xdr:row>11</xdr:row>
      <xdr:rowOff>95250</xdr:rowOff>
    </xdr:from>
    <xdr:to>
      <xdr:col>27</xdr:col>
      <xdr:colOff>942975</xdr:colOff>
      <xdr:row>11</xdr:row>
      <xdr:rowOff>304800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20251" y="4171950"/>
          <a:ext cx="885824" cy="20955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38"/>
  <sheetViews>
    <sheetView tabSelected="1" view="pageBreakPreview" topLeftCell="A10" zoomScaleNormal="100" zoomScaleSheetLayoutView="100" workbookViewId="0">
      <selection activeCell="H12" sqref="H12"/>
    </sheetView>
  </sheetViews>
  <sheetFormatPr defaultColWidth="9" defaultRowHeight="15" x14ac:dyDescent="0.25"/>
  <cols>
    <col min="1" max="1" width="5" style="1" customWidth="1"/>
    <col min="2" max="2" width="25.7109375" style="1" customWidth="1"/>
    <col min="3" max="3" width="20.28515625" style="1" customWidth="1"/>
    <col min="4" max="4" width="18.7109375" style="1" customWidth="1"/>
    <col min="5" max="5" width="13.42578125" style="1" customWidth="1"/>
    <col min="6" max="6" width="8.85546875" style="1" customWidth="1"/>
    <col min="7" max="7" width="17.85546875" style="2" customWidth="1"/>
    <col min="8" max="8" width="19.7109375" style="2" customWidth="1"/>
    <col min="9" max="9" width="17.5703125" style="2" customWidth="1"/>
    <col min="10" max="26" width="22" style="2" hidden="1" customWidth="1"/>
    <col min="27" max="27" width="15.7109375" style="2" customWidth="1"/>
    <col min="28" max="28" width="17.28515625" style="2" customWidth="1"/>
    <col min="29" max="29" width="15.140625" style="2" customWidth="1"/>
    <col min="30" max="30" width="21.28515625" style="1" customWidth="1"/>
    <col min="31" max="31" width="18.42578125" style="1" customWidth="1"/>
    <col min="32" max="1025" width="9.140625" style="1" customWidth="1"/>
    <col min="1026" max="16384" width="9" style="1"/>
  </cols>
  <sheetData>
    <row r="1" spans="1:32" ht="15" customHeight="1" x14ac:dyDescent="0.25">
      <c r="A1" s="11" t="s">
        <v>0</v>
      </c>
      <c r="B1" s="11"/>
      <c r="C1" s="11"/>
      <c r="D1" s="11"/>
      <c r="E1" s="11"/>
      <c r="F1" s="11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1"/>
    </row>
    <row r="2" spans="1:32" ht="15" customHeight="1" x14ac:dyDescent="0.25">
      <c r="A2" s="11"/>
      <c r="B2" s="11"/>
      <c r="C2" s="11"/>
      <c r="D2" s="11"/>
      <c r="E2" s="11"/>
      <c r="F2" s="11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36" t="s">
        <v>77</v>
      </c>
      <c r="AB2" s="36"/>
      <c r="AC2" s="36"/>
      <c r="AD2" s="36"/>
    </row>
    <row r="3" spans="1:32" ht="15" customHeight="1" x14ac:dyDescent="0.25">
      <c r="A3" s="11"/>
      <c r="B3" s="11"/>
      <c r="C3" s="11"/>
      <c r="D3" s="11"/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36" t="s">
        <v>78</v>
      </c>
      <c r="AB3" s="36"/>
      <c r="AC3" s="36"/>
      <c r="AD3" s="36"/>
    </row>
    <row r="4" spans="1:32" ht="15" customHeight="1" x14ac:dyDescent="0.25">
      <c r="A4" s="11"/>
      <c r="B4" s="11"/>
      <c r="C4" s="11"/>
      <c r="D4" s="11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36" t="s">
        <v>79</v>
      </c>
      <c r="AB4" s="36"/>
      <c r="AC4" s="36"/>
      <c r="AD4" s="36"/>
    </row>
    <row r="5" spans="1:32" ht="15" customHeight="1" x14ac:dyDescent="0.25">
      <c r="A5" s="11"/>
      <c r="B5" s="11"/>
      <c r="C5" s="11"/>
      <c r="D5" s="11"/>
      <c r="E5" s="11"/>
      <c r="F5" s="11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1"/>
    </row>
    <row r="6" spans="1:32" ht="21" customHeight="1" x14ac:dyDescent="0.25">
      <c r="A6" s="41" t="s">
        <v>76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</row>
    <row r="7" spans="1:32" ht="24.75" customHeight="1" x14ac:dyDescent="0.25">
      <c r="A7" s="20" t="s">
        <v>1</v>
      </c>
      <c r="B7" s="20"/>
      <c r="C7" s="43" t="s">
        <v>103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</row>
    <row r="8" spans="1:32" ht="29.25" customHeight="1" x14ac:dyDescent="0.25">
      <c r="A8" s="20" t="s">
        <v>73</v>
      </c>
      <c r="B8" s="20"/>
      <c r="C8" s="44" t="s">
        <v>74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2" ht="21" customHeight="1" x14ac:dyDescent="0.25">
      <c r="A9" s="37" t="s">
        <v>72</v>
      </c>
      <c r="B9" s="38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40"/>
    </row>
    <row r="10" spans="1:32" ht="92.25" customHeight="1" x14ac:dyDescent="0.25">
      <c r="A10" s="34" t="s">
        <v>80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</row>
    <row r="11" spans="1:32" ht="57.75" customHeight="1" x14ac:dyDescent="0.25">
      <c r="A11" s="20" t="s">
        <v>2</v>
      </c>
      <c r="B11" s="37" t="s">
        <v>3</v>
      </c>
      <c r="C11" s="46"/>
      <c r="D11" s="35" t="s">
        <v>4</v>
      </c>
      <c r="E11" s="20" t="s">
        <v>5</v>
      </c>
      <c r="F11" s="35" t="s">
        <v>6</v>
      </c>
      <c r="G11" s="19" t="s">
        <v>104</v>
      </c>
      <c r="H11" s="19" t="s">
        <v>105</v>
      </c>
      <c r="I11" s="19" t="s">
        <v>106</v>
      </c>
      <c r="J11" s="5" t="s">
        <v>7</v>
      </c>
      <c r="K11" s="5" t="s">
        <v>8</v>
      </c>
      <c r="L11" s="5" t="s">
        <v>9</v>
      </c>
      <c r="M11" s="5" t="s">
        <v>10</v>
      </c>
      <c r="N11" s="5" t="s">
        <v>11</v>
      </c>
      <c r="O11" s="5" t="s">
        <v>12</v>
      </c>
      <c r="P11" s="5" t="s">
        <v>13</v>
      </c>
      <c r="Q11" s="5" t="s">
        <v>14</v>
      </c>
      <c r="R11" s="5" t="s">
        <v>15</v>
      </c>
      <c r="S11" s="5" t="s">
        <v>16</v>
      </c>
      <c r="T11" s="5" t="s">
        <v>17</v>
      </c>
      <c r="U11" s="5" t="s">
        <v>18</v>
      </c>
      <c r="V11" s="5" t="s">
        <v>19</v>
      </c>
      <c r="W11" s="5" t="s">
        <v>20</v>
      </c>
      <c r="X11" s="5" t="s">
        <v>21</v>
      </c>
      <c r="Y11" s="5" t="s">
        <v>22</v>
      </c>
      <c r="Z11" s="5" t="s">
        <v>23</v>
      </c>
      <c r="AA11" s="6" t="s">
        <v>24</v>
      </c>
      <c r="AB11" s="6" t="s">
        <v>25</v>
      </c>
      <c r="AC11" s="35" t="s">
        <v>75</v>
      </c>
      <c r="AD11" s="14" t="s">
        <v>26</v>
      </c>
    </row>
    <row r="12" spans="1:32" ht="45" customHeight="1" x14ac:dyDescent="0.25">
      <c r="A12" s="20"/>
      <c r="B12" s="47"/>
      <c r="C12" s="48"/>
      <c r="D12" s="35"/>
      <c r="E12" s="20"/>
      <c r="F12" s="35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7"/>
      <c r="AB12" s="7"/>
      <c r="AC12" s="35"/>
      <c r="AD12" s="15"/>
    </row>
    <row r="13" spans="1:32" ht="28.5" customHeight="1" x14ac:dyDescent="0.25">
      <c r="A13" s="3" t="s">
        <v>48</v>
      </c>
      <c r="B13" s="45" t="s">
        <v>88</v>
      </c>
      <c r="C13" s="45" t="s">
        <v>89</v>
      </c>
      <c r="D13" s="6" t="s">
        <v>85</v>
      </c>
      <c r="E13" s="3" t="s">
        <v>49</v>
      </c>
      <c r="F13" s="17">
        <v>20</v>
      </c>
      <c r="G13" s="5">
        <v>263.5</v>
      </c>
      <c r="H13" s="5">
        <v>242.5</v>
      </c>
      <c r="I13" s="5">
        <v>253</v>
      </c>
      <c r="J13" s="5" t="s">
        <v>28</v>
      </c>
      <c r="K13" s="5" t="s">
        <v>29</v>
      </c>
      <c r="L13" s="5" t="s">
        <v>30</v>
      </c>
      <c r="M13" s="5" t="s">
        <v>31</v>
      </c>
      <c r="N13" s="5" t="s">
        <v>32</v>
      </c>
      <c r="O13" s="5" t="s">
        <v>33</v>
      </c>
      <c r="P13" s="5" t="s">
        <v>34</v>
      </c>
      <c r="Q13" s="5" t="s">
        <v>35</v>
      </c>
      <c r="R13" s="5" t="s">
        <v>36</v>
      </c>
      <c r="S13" s="5" t="s">
        <v>37</v>
      </c>
      <c r="T13" s="5" t="s">
        <v>38</v>
      </c>
      <c r="U13" s="5" t="s">
        <v>39</v>
      </c>
      <c r="V13" s="5" t="s">
        <v>40</v>
      </c>
      <c r="W13" s="5" t="s">
        <v>41</v>
      </c>
      <c r="X13" s="5" t="s">
        <v>42</v>
      </c>
      <c r="Y13" s="5" t="s">
        <v>43</v>
      </c>
      <c r="Z13" s="5" t="s">
        <v>44</v>
      </c>
      <c r="AA13" s="5">
        <v>0.01</v>
      </c>
      <c r="AB13" s="5">
        <v>1.2999999999999999E-2</v>
      </c>
      <c r="AC13" s="18">
        <f>SMALL(G13:I13,1)</f>
        <v>242.5</v>
      </c>
      <c r="AD13" s="5">
        <f>AC13*F13</f>
        <v>4850</v>
      </c>
      <c r="AE13" s="2"/>
      <c r="AF13" s="2"/>
    </row>
    <row r="14" spans="1:32" ht="27" customHeight="1" x14ac:dyDescent="0.25">
      <c r="A14" s="3" t="s">
        <v>50</v>
      </c>
      <c r="B14" s="45" t="s">
        <v>88</v>
      </c>
      <c r="C14" s="45" t="s">
        <v>90</v>
      </c>
      <c r="D14" s="6" t="s">
        <v>85</v>
      </c>
      <c r="E14" s="3" t="s">
        <v>49</v>
      </c>
      <c r="F14" s="49">
        <v>1500</v>
      </c>
      <c r="G14" s="5">
        <v>1.2</v>
      </c>
      <c r="H14" s="5">
        <v>1</v>
      </c>
      <c r="I14" s="5">
        <v>1.1000000000000001</v>
      </c>
      <c r="J14" s="5" t="s">
        <v>28</v>
      </c>
      <c r="K14" s="5" t="s">
        <v>29</v>
      </c>
      <c r="L14" s="5" t="s">
        <v>30</v>
      </c>
      <c r="M14" s="5" t="s">
        <v>31</v>
      </c>
      <c r="N14" s="5" t="s">
        <v>32</v>
      </c>
      <c r="O14" s="5" t="s">
        <v>33</v>
      </c>
      <c r="P14" s="5" t="s">
        <v>34</v>
      </c>
      <c r="Q14" s="5" t="s">
        <v>35</v>
      </c>
      <c r="R14" s="5" t="s">
        <v>36</v>
      </c>
      <c r="S14" s="5" t="s">
        <v>37</v>
      </c>
      <c r="T14" s="5" t="s">
        <v>38</v>
      </c>
      <c r="U14" s="5" t="s">
        <v>39</v>
      </c>
      <c r="V14" s="5" t="s">
        <v>40</v>
      </c>
      <c r="W14" s="5" t="s">
        <v>41</v>
      </c>
      <c r="X14" s="5" t="s">
        <v>42</v>
      </c>
      <c r="Y14" s="5" t="s">
        <v>43</v>
      </c>
      <c r="Z14" s="5" t="s">
        <v>44</v>
      </c>
      <c r="AA14" s="5">
        <v>0.01</v>
      </c>
      <c r="AB14" s="5">
        <v>2.5000000000000001E-2</v>
      </c>
      <c r="AC14" s="18">
        <f t="shared" ref="AC14:AC29" si="0">SMALL(G14:I14,1)</f>
        <v>1</v>
      </c>
      <c r="AD14" s="5">
        <f t="shared" ref="AD14:AD29" si="1">AC14*F14</f>
        <v>1500</v>
      </c>
      <c r="AE14" s="2"/>
      <c r="AF14" s="2"/>
    </row>
    <row r="15" spans="1:32" ht="45.75" customHeight="1" x14ac:dyDescent="0.25">
      <c r="A15" s="3" t="s">
        <v>51</v>
      </c>
      <c r="B15" s="45" t="s">
        <v>86</v>
      </c>
      <c r="C15" s="45" t="s">
        <v>91</v>
      </c>
      <c r="D15" s="6" t="s">
        <v>85</v>
      </c>
      <c r="E15" s="3" t="s">
        <v>49</v>
      </c>
      <c r="F15" s="49">
        <v>10000</v>
      </c>
      <c r="G15" s="5">
        <v>0.47</v>
      </c>
      <c r="H15" s="5">
        <v>0.45</v>
      </c>
      <c r="I15" s="5">
        <v>0.46</v>
      </c>
      <c r="J15" s="5" t="s">
        <v>28</v>
      </c>
      <c r="K15" s="5" t="s">
        <v>29</v>
      </c>
      <c r="L15" s="5" t="s">
        <v>30</v>
      </c>
      <c r="M15" s="5" t="s">
        <v>31</v>
      </c>
      <c r="N15" s="5" t="s">
        <v>32</v>
      </c>
      <c r="O15" s="5" t="s">
        <v>33</v>
      </c>
      <c r="P15" s="5" t="s">
        <v>34</v>
      </c>
      <c r="Q15" s="5" t="s">
        <v>35</v>
      </c>
      <c r="R15" s="5" t="s">
        <v>36</v>
      </c>
      <c r="S15" s="5" t="s">
        <v>37</v>
      </c>
      <c r="T15" s="5" t="s">
        <v>38</v>
      </c>
      <c r="U15" s="5" t="s">
        <v>39</v>
      </c>
      <c r="V15" s="5" t="s">
        <v>40</v>
      </c>
      <c r="W15" s="5" t="s">
        <v>41</v>
      </c>
      <c r="X15" s="5" t="s">
        <v>42</v>
      </c>
      <c r="Y15" s="5" t="s">
        <v>43</v>
      </c>
      <c r="Z15" s="5" t="s">
        <v>44</v>
      </c>
      <c r="AA15" s="5">
        <v>0.1</v>
      </c>
      <c r="AB15" s="5">
        <v>5.6000000000000001E-2</v>
      </c>
      <c r="AC15" s="18">
        <f t="shared" si="0"/>
        <v>0.45</v>
      </c>
      <c r="AD15" s="5">
        <f t="shared" si="1"/>
        <v>4500</v>
      </c>
      <c r="AE15" s="2"/>
      <c r="AF15" s="2"/>
    </row>
    <row r="16" spans="1:32" ht="69" customHeight="1" x14ac:dyDescent="0.25">
      <c r="A16" s="3" t="s">
        <v>53</v>
      </c>
      <c r="B16" s="45" t="s">
        <v>52</v>
      </c>
      <c r="C16" s="45" t="s">
        <v>92</v>
      </c>
      <c r="D16" s="6" t="s">
        <v>102</v>
      </c>
      <c r="E16" s="3" t="s">
        <v>49</v>
      </c>
      <c r="F16" s="17">
        <v>500</v>
      </c>
      <c r="G16" s="5">
        <v>1.82</v>
      </c>
      <c r="H16" s="5">
        <v>1.8</v>
      </c>
      <c r="I16" s="5">
        <v>1.81</v>
      </c>
      <c r="J16" s="5" t="s">
        <v>28</v>
      </c>
      <c r="K16" s="5" t="s">
        <v>29</v>
      </c>
      <c r="L16" s="5" t="s">
        <v>30</v>
      </c>
      <c r="M16" s="5" t="s">
        <v>31</v>
      </c>
      <c r="N16" s="5" t="s">
        <v>32</v>
      </c>
      <c r="O16" s="5" t="s">
        <v>33</v>
      </c>
      <c r="P16" s="5" t="s">
        <v>34</v>
      </c>
      <c r="Q16" s="5" t="s">
        <v>35</v>
      </c>
      <c r="R16" s="5" t="s">
        <v>36</v>
      </c>
      <c r="S16" s="5" t="s">
        <v>37</v>
      </c>
      <c r="T16" s="5" t="s">
        <v>38</v>
      </c>
      <c r="U16" s="5" t="s">
        <v>39</v>
      </c>
      <c r="V16" s="5" t="s">
        <v>40</v>
      </c>
      <c r="W16" s="5" t="s">
        <v>41</v>
      </c>
      <c r="X16" s="5" t="s">
        <v>42</v>
      </c>
      <c r="Y16" s="5" t="s">
        <v>43</v>
      </c>
      <c r="Z16" s="5" t="s">
        <v>44</v>
      </c>
      <c r="AA16" s="5">
        <v>0.15</v>
      </c>
      <c r="AB16" s="5">
        <v>4.1000000000000002E-2</v>
      </c>
      <c r="AC16" s="18">
        <f t="shared" si="0"/>
        <v>1.8</v>
      </c>
      <c r="AD16" s="5">
        <f t="shared" si="1"/>
        <v>900</v>
      </c>
      <c r="AE16" s="2"/>
      <c r="AF16" s="2"/>
    </row>
    <row r="17" spans="1:32" ht="55.5" customHeight="1" x14ac:dyDescent="0.25">
      <c r="A17" s="3" t="s">
        <v>55</v>
      </c>
      <c r="B17" s="45" t="s">
        <v>54</v>
      </c>
      <c r="C17" s="45" t="s">
        <v>93</v>
      </c>
      <c r="D17" s="6" t="s">
        <v>85</v>
      </c>
      <c r="E17" s="3" t="s">
        <v>49</v>
      </c>
      <c r="F17" s="49">
        <v>1000</v>
      </c>
      <c r="G17" s="5">
        <v>3.8</v>
      </c>
      <c r="H17" s="5">
        <v>3.6</v>
      </c>
      <c r="I17" s="5">
        <v>3.7</v>
      </c>
      <c r="J17" s="5" t="s">
        <v>28</v>
      </c>
      <c r="K17" s="5" t="s">
        <v>29</v>
      </c>
      <c r="L17" s="5" t="s">
        <v>30</v>
      </c>
      <c r="M17" s="5" t="s">
        <v>31</v>
      </c>
      <c r="N17" s="5" t="s">
        <v>32</v>
      </c>
      <c r="O17" s="5" t="s">
        <v>33</v>
      </c>
      <c r="P17" s="5" t="s">
        <v>34</v>
      </c>
      <c r="Q17" s="5" t="s">
        <v>35</v>
      </c>
      <c r="R17" s="5" t="s">
        <v>36</v>
      </c>
      <c r="S17" s="5" t="s">
        <v>37</v>
      </c>
      <c r="T17" s="5" t="s">
        <v>38</v>
      </c>
      <c r="U17" s="5" t="s">
        <v>39</v>
      </c>
      <c r="V17" s="5" t="s">
        <v>40</v>
      </c>
      <c r="W17" s="5" t="s">
        <v>41</v>
      </c>
      <c r="X17" s="5" t="s">
        <v>42</v>
      </c>
      <c r="Y17" s="5" t="s">
        <v>43</v>
      </c>
      <c r="Z17" s="5" t="s">
        <v>44</v>
      </c>
      <c r="AA17" s="5">
        <v>0.01</v>
      </c>
      <c r="AB17" s="5">
        <v>6.0000000000000001E-3</v>
      </c>
      <c r="AC17" s="18">
        <f t="shared" si="0"/>
        <v>3.6</v>
      </c>
      <c r="AD17" s="5">
        <f t="shared" si="1"/>
        <v>3600</v>
      </c>
      <c r="AE17" s="2"/>
      <c r="AF17" s="2"/>
    </row>
    <row r="18" spans="1:32" ht="40.5" customHeight="1" x14ac:dyDescent="0.25">
      <c r="A18" s="3" t="s">
        <v>57</v>
      </c>
      <c r="B18" s="45" t="s">
        <v>56</v>
      </c>
      <c r="C18" s="45" t="s">
        <v>94</v>
      </c>
      <c r="D18" s="6" t="s">
        <v>85</v>
      </c>
      <c r="E18" s="3" t="s">
        <v>49</v>
      </c>
      <c r="F18" s="49">
        <v>1000</v>
      </c>
      <c r="G18" s="5">
        <v>1.82</v>
      </c>
      <c r="H18" s="5">
        <v>1.8</v>
      </c>
      <c r="I18" s="5">
        <v>1.81</v>
      </c>
      <c r="J18" s="5" t="s">
        <v>28</v>
      </c>
      <c r="K18" s="5" t="s">
        <v>29</v>
      </c>
      <c r="L18" s="5" t="s">
        <v>30</v>
      </c>
      <c r="M18" s="5" t="s">
        <v>31</v>
      </c>
      <c r="N18" s="5" t="s">
        <v>32</v>
      </c>
      <c r="O18" s="5" t="s">
        <v>33</v>
      </c>
      <c r="P18" s="5" t="s">
        <v>34</v>
      </c>
      <c r="Q18" s="5" t="s">
        <v>35</v>
      </c>
      <c r="R18" s="5" t="s">
        <v>36</v>
      </c>
      <c r="S18" s="5" t="s">
        <v>37</v>
      </c>
      <c r="T18" s="5" t="s">
        <v>38</v>
      </c>
      <c r="U18" s="5" t="s">
        <v>39</v>
      </c>
      <c r="V18" s="5" t="s">
        <v>40</v>
      </c>
      <c r="W18" s="5" t="s">
        <v>41</v>
      </c>
      <c r="X18" s="5" t="s">
        <v>42</v>
      </c>
      <c r="Y18" s="5" t="s">
        <v>43</v>
      </c>
      <c r="Z18" s="5" t="s">
        <v>44</v>
      </c>
      <c r="AA18" s="5">
        <v>0.01</v>
      </c>
      <c r="AB18" s="5">
        <v>6.0000000000000001E-3</v>
      </c>
      <c r="AC18" s="18">
        <f t="shared" si="0"/>
        <v>1.8</v>
      </c>
      <c r="AD18" s="5">
        <f t="shared" si="1"/>
        <v>1800</v>
      </c>
      <c r="AE18" s="2"/>
      <c r="AF18" s="2"/>
    </row>
    <row r="19" spans="1:32" ht="39.75" customHeight="1" x14ac:dyDescent="0.25">
      <c r="A19" s="3" t="s">
        <v>59</v>
      </c>
      <c r="B19" s="45" t="s">
        <v>58</v>
      </c>
      <c r="C19" s="45"/>
      <c r="D19" s="6" t="s">
        <v>85</v>
      </c>
      <c r="E19" s="3" t="s">
        <v>49</v>
      </c>
      <c r="F19" s="49">
        <v>1000</v>
      </c>
      <c r="G19" s="5">
        <v>1.82</v>
      </c>
      <c r="H19" s="5">
        <v>1.8</v>
      </c>
      <c r="I19" s="5">
        <v>1.81</v>
      </c>
      <c r="J19" s="5" t="s">
        <v>28</v>
      </c>
      <c r="K19" s="5" t="s">
        <v>29</v>
      </c>
      <c r="L19" s="5" t="s">
        <v>30</v>
      </c>
      <c r="M19" s="5" t="s">
        <v>31</v>
      </c>
      <c r="N19" s="5" t="s">
        <v>32</v>
      </c>
      <c r="O19" s="5" t="s">
        <v>33</v>
      </c>
      <c r="P19" s="5" t="s">
        <v>34</v>
      </c>
      <c r="Q19" s="5" t="s">
        <v>35</v>
      </c>
      <c r="R19" s="5" t="s">
        <v>36</v>
      </c>
      <c r="S19" s="5" t="s">
        <v>37</v>
      </c>
      <c r="T19" s="5" t="s">
        <v>38</v>
      </c>
      <c r="U19" s="5" t="s">
        <v>39</v>
      </c>
      <c r="V19" s="5" t="s">
        <v>40</v>
      </c>
      <c r="W19" s="5" t="s">
        <v>41</v>
      </c>
      <c r="X19" s="5" t="s">
        <v>42</v>
      </c>
      <c r="Y19" s="5" t="s">
        <v>43</v>
      </c>
      <c r="Z19" s="5" t="s">
        <v>44</v>
      </c>
      <c r="AA19" s="5">
        <v>0.01</v>
      </c>
      <c r="AB19" s="5">
        <v>6.0000000000000001E-3</v>
      </c>
      <c r="AC19" s="18">
        <f t="shared" si="0"/>
        <v>1.8</v>
      </c>
      <c r="AD19" s="5">
        <f t="shared" si="1"/>
        <v>1800</v>
      </c>
      <c r="AE19" s="2"/>
      <c r="AF19" s="2"/>
    </row>
    <row r="20" spans="1:32" ht="42" customHeight="1" x14ac:dyDescent="0.25">
      <c r="A20" s="3" t="s">
        <v>61</v>
      </c>
      <c r="B20" s="45" t="s">
        <v>60</v>
      </c>
      <c r="C20" s="45" t="s">
        <v>95</v>
      </c>
      <c r="D20" s="6" t="s">
        <v>85</v>
      </c>
      <c r="E20" s="3" t="s">
        <v>49</v>
      </c>
      <c r="F20" s="49">
        <v>1000</v>
      </c>
      <c r="G20" s="5">
        <v>1.82</v>
      </c>
      <c r="H20" s="5">
        <v>1.8</v>
      </c>
      <c r="I20" s="5">
        <v>1.81</v>
      </c>
      <c r="J20" s="5" t="s">
        <v>28</v>
      </c>
      <c r="K20" s="5" t="s">
        <v>29</v>
      </c>
      <c r="L20" s="5" t="s">
        <v>30</v>
      </c>
      <c r="M20" s="5" t="s">
        <v>31</v>
      </c>
      <c r="N20" s="5" t="s">
        <v>32</v>
      </c>
      <c r="O20" s="5" t="s">
        <v>33</v>
      </c>
      <c r="P20" s="5" t="s">
        <v>34</v>
      </c>
      <c r="Q20" s="5" t="s">
        <v>35</v>
      </c>
      <c r="R20" s="5" t="s">
        <v>36</v>
      </c>
      <c r="S20" s="5" t="s">
        <v>37</v>
      </c>
      <c r="T20" s="5" t="s">
        <v>38</v>
      </c>
      <c r="U20" s="5" t="s">
        <v>39</v>
      </c>
      <c r="V20" s="5" t="s">
        <v>40</v>
      </c>
      <c r="W20" s="5" t="s">
        <v>41</v>
      </c>
      <c r="X20" s="5" t="s">
        <v>42</v>
      </c>
      <c r="Y20" s="5" t="s">
        <v>43</v>
      </c>
      <c r="Z20" s="5" t="s">
        <v>44</v>
      </c>
      <c r="AA20" s="5">
        <v>0.01</v>
      </c>
      <c r="AB20" s="5">
        <v>6.0000000000000001E-3</v>
      </c>
      <c r="AC20" s="18">
        <f t="shared" si="0"/>
        <v>1.8</v>
      </c>
      <c r="AD20" s="5">
        <f t="shared" si="1"/>
        <v>1800</v>
      </c>
      <c r="AE20" s="2"/>
      <c r="AF20" s="2"/>
    </row>
    <row r="21" spans="1:32" ht="55.5" customHeight="1" x14ac:dyDescent="0.25">
      <c r="A21" s="3" t="s">
        <v>63</v>
      </c>
      <c r="B21" s="45" t="s">
        <v>62</v>
      </c>
      <c r="C21" s="45"/>
      <c r="D21" s="6" t="s">
        <v>85</v>
      </c>
      <c r="E21" s="3" t="s">
        <v>49</v>
      </c>
      <c r="F21" s="49">
        <v>1000</v>
      </c>
      <c r="G21" s="5">
        <v>1.82</v>
      </c>
      <c r="H21" s="5">
        <v>1.8</v>
      </c>
      <c r="I21" s="5">
        <v>1.81</v>
      </c>
      <c r="J21" s="5" t="s">
        <v>28</v>
      </c>
      <c r="K21" s="5" t="s">
        <v>29</v>
      </c>
      <c r="L21" s="5" t="s">
        <v>30</v>
      </c>
      <c r="M21" s="5" t="s">
        <v>31</v>
      </c>
      <c r="N21" s="5" t="s">
        <v>32</v>
      </c>
      <c r="O21" s="5" t="s">
        <v>33</v>
      </c>
      <c r="P21" s="5" t="s">
        <v>34</v>
      </c>
      <c r="Q21" s="5" t="s">
        <v>35</v>
      </c>
      <c r="R21" s="5" t="s">
        <v>36</v>
      </c>
      <c r="S21" s="5" t="s">
        <v>37</v>
      </c>
      <c r="T21" s="5" t="s">
        <v>38</v>
      </c>
      <c r="U21" s="5" t="s">
        <v>39</v>
      </c>
      <c r="V21" s="5" t="s">
        <v>40</v>
      </c>
      <c r="W21" s="5" t="s">
        <v>41</v>
      </c>
      <c r="X21" s="5" t="s">
        <v>42</v>
      </c>
      <c r="Y21" s="5" t="s">
        <v>43</v>
      </c>
      <c r="Z21" s="5" t="s">
        <v>44</v>
      </c>
      <c r="AA21" s="5">
        <v>0.1</v>
      </c>
      <c r="AB21" s="5">
        <v>1E-3</v>
      </c>
      <c r="AC21" s="18">
        <f t="shared" si="0"/>
        <v>1.8</v>
      </c>
      <c r="AD21" s="5">
        <f t="shared" si="1"/>
        <v>1800</v>
      </c>
      <c r="AE21" s="2"/>
      <c r="AF21" s="2"/>
    </row>
    <row r="22" spans="1:32" ht="70.5" customHeight="1" x14ac:dyDescent="0.25">
      <c r="A22" s="3" t="s">
        <v>65</v>
      </c>
      <c r="B22" s="45" t="s">
        <v>64</v>
      </c>
      <c r="C22" s="45" t="s">
        <v>96</v>
      </c>
      <c r="D22" s="6" t="s">
        <v>87</v>
      </c>
      <c r="E22" s="3" t="s">
        <v>49</v>
      </c>
      <c r="F22" s="17">
        <v>10</v>
      </c>
      <c r="G22" s="5">
        <v>127</v>
      </c>
      <c r="H22" s="5">
        <v>125</v>
      </c>
      <c r="I22" s="5">
        <v>126</v>
      </c>
      <c r="J22" s="5" t="s">
        <v>28</v>
      </c>
      <c r="K22" s="5" t="s">
        <v>29</v>
      </c>
      <c r="L22" s="5" t="s">
        <v>30</v>
      </c>
      <c r="M22" s="5" t="s">
        <v>31</v>
      </c>
      <c r="N22" s="5" t="s">
        <v>32</v>
      </c>
      <c r="O22" s="5" t="s">
        <v>33</v>
      </c>
      <c r="P22" s="5" t="s">
        <v>34</v>
      </c>
      <c r="Q22" s="5" t="s">
        <v>35</v>
      </c>
      <c r="R22" s="5" t="s">
        <v>36</v>
      </c>
      <c r="S22" s="5" t="s">
        <v>37</v>
      </c>
      <c r="T22" s="5" t="s">
        <v>38</v>
      </c>
      <c r="U22" s="5" t="s">
        <v>39</v>
      </c>
      <c r="V22" s="5" t="s">
        <v>40</v>
      </c>
      <c r="W22" s="5" t="s">
        <v>41</v>
      </c>
      <c r="X22" s="5" t="s">
        <v>42</v>
      </c>
      <c r="Y22" s="5" t="s">
        <v>43</v>
      </c>
      <c r="Z22" s="5" t="s">
        <v>44</v>
      </c>
      <c r="AA22" s="5">
        <v>2</v>
      </c>
      <c r="AB22" s="5">
        <v>5.0000000000000001E-3</v>
      </c>
      <c r="AC22" s="18">
        <f t="shared" si="0"/>
        <v>125</v>
      </c>
      <c r="AD22" s="5">
        <f t="shared" si="1"/>
        <v>1250</v>
      </c>
      <c r="AE22" s="2"/>
      <c r="AF22" s="2"/>
    </row>
    <row r="23" spans="1:32" ht="60.75" customHeight="1" x14ac:dyDescent="0.25">
      <c r="A23" s="3" t="s">
        <v>66</v>
      </c>
      <c r="B23" s="45" t="s">
        <v>64</v>
      </c>
      <c r="C23" s="45" t="s">
        <v>97</v>
      </c>
      <c r="D23" s="6" t="s">
        <v>87</v>
      </c>
      <c r="E23" s="3" t="s">
        <v>49</v>
      </c>
      <c r="F23" s="17">
        <v>15</v>
      </c>
      <c r="G23" s="5">
        <v>422</v>
      </c>
      <c r="H23" s="5">
        <v>420</v>
      </c>
      <c r="I23" s="5">
        <v>421</v>
      </c>
      <c r="J23" s="5" t="s">
        <v>28</v>
      </c>
      <c r="K23" s="5" t="s">
        <v>29</v>
      </c>
      <c r="L23" s="5" t="s">
        <v>30</v>
      </c>
      <c r="M23" s="5" t="s">
        <v>31</v>
      </c>
      <c r="N23" s="5" t="s">
        <v>32</v>
      </c>
      <c r="O23" s="5" t="s">
        <v>33</v>
      </c>
      <c r="P23" s="5" t="s">
        <v>34</v>
      </c>
      <c r="Q23" s="5" t="s">
        <v>35</v>
      </c>
      <c r="R23" s="5" t="s">
        <v>36</v>
      </c>
      <c r="S23" s="5" t="s">
        <v>37</v>
      </c>
      <c r="T23" s="5" t="s">
        <v>38</v>
      </c>
      <c r="U23" s="5" t="s">
        <v>39</v>
      </c>
      <c r="V23" s="5" t="s">
        <v>40</v>
      </c>
      <c r="W23" s="5" t="s">
        <v>41</v>
      </c>
      <c r="X23" s="5" t="s">
        <v>42</v>
      </c>
      <c r="Y23" s="5" t="s">
        <v>43</v>
      </c>
      <c r="Z23" s="5" t="s">
        <v>44</v>
      </c>
      <c r="AA23" s="5">
        <v>2</v>
      </c>
      <c r="AB23" s="5">
        <v>5.0000000000000001E-3</v>
      </c>
      <c r="AC23" s="18">
        <f t="shared" si="0"/>
        <v>420</v>
      </c>
      <c r="AD23" s="5">
        <f t="shared" si="1"/>
        <v>6300</v>
      </c>
      <c r="AE23" s="2"/>
      <c r="AF23" s="2"/>
    </row>
    <row r="24" spans="1:32" ht="60" customHeight="1" x14ac:dyDescent="0.25">
      <c r="A24" s="3" t="s">
        <v>68</v>
      </c>
      <c r="B24" s="45" t="s">
        <v>67</v>
      </c>
      <c r="C24" s="45" t="s">
        <v>98</v>
      </c>
      <c r="D24" s="6" t="s">
        <v>87</v>
      </c>
      <c r="E24" s="3" t="s">
        <v>49</v>
      </c>
      <c r="F24" s="17">
        <v>10</v>
      </c>
      <c r="G24" s="5">
        <v>422</v>
      </c>
      <c r="H24" s="5">
        <v>420</v>
      </c>
      <c r="I24" s="5">
        <v>421</v>
      </c>
      <c r="J24" s="5" t="s">
        <v>28</v>
      </c>
      <c r="K24" s="5" t="s">
        <v>29</v>
      </c>
      <c r="L24" s="5" t="s">
        <v>30</v>
      </c>
      <c r="M24" s="5" t="s">
        <v>31</v>
      </c>
      <c r="N24" s="5" t="s">
        <v>32</v>
      </c>
      <c r="O24" s="5" t="s">
        <v>33</v>
      </c>
      <c r="P24" s="5" t="s">
        <v>34</v>
      </c>
      <c r="Q24" s="5" t="s">
        <v>35</v>
      </c>
      <c r="R24" s="5" t="s">
        <v>36</v>
      </c>
      <c r="S24" s="5" t="s">
        <v>37</v>
      </c>
      <c r="T24" s="5" t="s">
        <v>38</v>
      </c>
      <c r="U24" s="5" t="s">
        <v>39</v>
      </c>
      <c r="V24" s="5" t="s">
        <v>40</v>
      </c>
      <c r="W24" s="5" t="s">
        <v>41</v>
      </c>
      <c r="X24" s="5" t="s">
        <v>42</v>
      </c>
      <c r="Y24" s="5" t="s">
        <v>43</v>
      </c>
      <c r="Z24" s="5" t="s">
        <v>44</v>
      </c>
      <c r="AA24" s="5">
        <v>0.1</v>
      </c>
      <c r="AB24" s="5">
        <v>1.2999999999999999E-2</v>
      </c>
      <c r="AC24" s="18">
        <f t="shared" si="0"/>
        <v>420</v>
      </c>
      <c r="AD24" s="5">
        <f t="shared" si="1"/>
        <v>4200</v>
      </c>
      <c r="AE24" s="2"/>
      <c r="AF24" s="2"/>
    </row>
    <row r="25" spans="1:32" ht="31.5" customHeight="1" x14ac:dyDescent="0.25">
      <c r="A25" s="3">
        <v>13</v>
      </c>
      <c r="B25" s="45" t="s">
        <v>82</v>
      </c>
      <c r="C25" s="45"/>
      <c r="D25" s="6" t="s">
        <v>85</v>
      </c>
      <c r="E25" s="3" t="s">
        <v>49</v>
      </c>
      <c r="F25" s="49">
        <v>1000</v>
      </c>
      <c r="G25" s="5">
        <v>10</v>
      </c>
      <c r="H25" s="5">
        <v>8</v>
      </c>
      <c r="I25" s="5">
        <v>9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>
        <v>0.01</v>
      </c>
      <c r="AB25" s="5">
        <v>1.2999999999999999E-2</v>
      </c>
      <c r="AC25" s="18">
        <f t="shared" si="0"/>
        <v>8</v>
      </c>
      <c r="AD25" s="5">
        <f t="shared" si="1"/>
        <v>8000</v>
      </c>
      <c r="AE25" s="2"/>
      <c r="AF25" s="2"/>
    </row>
    <row r="26" spans="1:32" ht="45.75" customHeight="1" x14ac:dyDescent="0.25">
      <c r="A26" s="3">
        <v>14</v>
      </c>
      <c r="B26" s="45" t="s">
        <v>69</v>
      </c>
      <c r="C26" s="45" t="s">
        <v>99</v>
      </c>
      <c r="D26" s="6" t="s">
        <v>87</v>
      </c>
      <c r="E26" s="3" t="s">
        <v>49</v>
      </c>
      <c r="F26" s="17">
        <v>10</v>
      </c>
      <c r="G26" s="5">
        <v>422</v>
      </c>
      <c r="H26" s="5">
        <v>420</v>
      </c>
      <c r="I26" s="5">
        <v>421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>
        <v>0.01</v>
      </c>
      <c r="AB26" s="5">
        <v>1.2999999999999999E-2</v>
      </c>
      <c r="AC26" s="18">
        <f t="shared" si="0"/>
        <v>420</v>
      </c>
      <c r="AD26" s="5">
        <f t="shared" si="1"/>
        <v>4200</v>
      </c>
      <c r="AE26" s="2"/>
      <c r="AF26" s="2"/>
    </row>
    <row r="27" spans="1:32" ht="33.75" customHeight="1" x14ac:dyDescent="0.25">
      <c r="A27" s="3">
        <v>15</v>
      </c>
      <c r="B27" s="45" t="s">
        <v>70</v>
      </c>
      <c r="C27" s="45"/>
      <c r="D27" s="6" t="s">
        <v>87</v>
      </c>
      <c r="E27" s="3" t="s">
        <v>49</v>
      </c>
      <c r="F27" s="17">
        <v>10</v>
      </c>
      <c r="G27" s="5">
        <v>112</v>
      </c>
      <c r="H27" s="5">
        <v>110</v>
      </c>
      <c r="I27" s="5">
        <v>111</v>
      </c>
      <c r="J27" s="5" t="s">
        <v>28</v>
      </c>
      <c r="K27" s="5" t="s">
        <v>29</v>
      </c>
      <c r="L27" s="5" t="s">
        <v>30</v>
      </c>
      <c r="M27" s="5" t="s">
        <v>31</v>
      </c>
      <c r="N27" s="5" t="s">
        <v>32</v>
      </c>
      <c r="O27" s="5" t="s">
        <v>33</v>
      </c>
      <c r="P27" s="5" t="s">
        <v>34</v>
      </c>
      <c r="Q27" s="5" t="s">
        <v>35</v>
      </c>
      <c r="R27" s="5" t="s">
        <v>36</v>
      </c>
      <c r="S27" s="5" t="s">
        <v>37</v>
      </c>
      <c r="T27" s="5" t="s">
        <v>38</v>
      </c>
      <c r="U27" s="5" t="s">
        <v>39</v>
      </c>
      <c r="V27" s="5" t="s">
        <v>40</v>
      </c>
      <c r="W27" s="5" t="s">
        <v>41</v>
      </c>
      <c r="X27" s="5" t="s">
        <v>42</v>
      </c>
      <c r="Y27" s="5" t="s">
        <v>43</v>
      </c>
      <c r="Z27" s="5" t="s">
        <v>44</v>
      </c>
      <c r="AA27" s="5">
        <v>2</v>
      </c>
      <c r="AB27" s="5">
        <v>5.0000000000000001E-3</v>
      </c>
      <c r="AC27" s="18">
        <f t="shared" si="0"/>
        <v>110</v>
      </c>
      <c r="AD27" s="5">
        <f t="shared" si="1"/>
        <v>1100</v>
      </c>
      <c r="AE27" s="2"/>
      <c r="AF27" s="2"/>
    </row>
    <row r="28" spans="1:32" ht="57.75" customHeight="1" x14ac:dyDescent="0.25">
      <c r="A28" s="3">
        <v>16</v>
      </c>
      <c r="B28" s="45" t="s">
        <v>71</v>
      </c>
      <c r="C28" s="45"/>
      <c r="D28" s="6" t="s">
        <v>87</v>
      </c>
      <c r="E28" s="3" t="s">
        <v>49</v>
      </c>
      <c r="F28" s="17">
        <v>20</v>
      </c>
      <c r="G28" s="5">
        <v>112</v>
      </c>
      <c r="H28" s="5">
        <v>110</v>
      </c>
      <c r="I28" s="5">
        <v>111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>
        <v>0.1</v>
      </c>
      <c r="AB28" s="5">
        <v>2.8000000000000001E-2</v>
      </c>
      <c r="AC28" s="18">
        <f t="shared" si="0"/>
        <v>110</v>
      </c>
      <c r="AD28" s="5">
        <f t="shared" si="1"/>
        <v>2200</v>
      </c>
      <c r="AE28" s="2"/>
      <c r="AF28" s="2"/>
    </row>
    <row r="29" spans="1:32" ht="62.25" customHeight="1" x14ac:dyDescent="0.25">
      <c r="A29" s="3">
        <v>17</v>
      </c>
      <c r="B29" s="45" t="s">
        <v>83</v>
      </c>
      <c r="C29" s="45"/>
      <c r="D29" s="6" t="s">
        <v>87</v>
      </c>
      <c r="E29" s="3" t="s">
        <v>49</v>
      </c>
      <c r="F29" s="17">
        <v>15</v>
      </c>
      <c r="G29" s="5">
        <v>422</v>
      </c>
      <c r="H29" s="5">
        <v>420</v>
      </c>
      <c r="I29" s="5">
        <v>421</v>
      </c>
      <c r="J29" s="5" t="s">
        <v>28</v>
      </c>
      <c r="K29" s="5" t="s">
        <v>29</v>
      </c>
      <c r="L29" s="5" t="s">
        <v>30</v>
      </c>
      <c r="M29" s="5" t="s">
        <v>31</v>
      </c>
      <c r="N29" s="5" t="s">
        <v>32</v>
      </c>
      <c r="O29" s="5" t="s">
        <v>33</v>
      </c>
      <c r="P29" s="5" t="s">
        <v>34</v>
      </c>
      <c r="Q29" s="5" t="s">
        <v>35</v>
      </c>
      <c r="R29" s="5" t="s">
        <v>36</v>
      </c>
      <c r="S29" s="5" t="s">
        <v>37</v>
      </c>
      <c r="T29" s="5" t="s">
        <v>38</v>
      </c>
      <c r="U29" s="5" t="s">
        <v>39</v>
      </c>
      <c r="V29" s="5" t="s">
        <v>40</v>
      </c>
      <c r="W29" s="5" t="s">
        <v>41</v>
      </c>
      <c r="X29" s="5" t="s">
        <v>42</v>
      </c>
      <c r="Y29" s="5" t="s">
        <v>43</v>
      </c>
      <c r="Z29" s="5" t="s">
        <v>44</v>
      </c>
      <c r="AA29" s="5">
        <v>0.1</v>
      </c>
      <c r="AB29" s="5">
        <v>1E-3</v>
      </c>
      <c r="AC29" s="18">
        <f t="shared" si="0"/>
        <v>420</v>
      </c>
      <c r="AD29" s="5">
        <f t="shared" si="1"/>
        <v>6300</v>
      </c>
      <c r="AE29" s="2"/>
      <c r="AF29" s="2"/>
    </row>
    <row r="30" spans="1:32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13"/>
      <c r="AC30" s="3" t="s">
        <v>45</v>
      </c>
      <c r="AD30" s="5">
        <f>SUM(AD13:AD29)</f>
        <v>56100</v>
      </c>
    </row>
    <row r="31" spans="1:32" x14ac:dyDescent="0.25">
      <c r="A31" s="24" t="s">
        <v>100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6"/>
    </row>
    <row r="32" spans="1:32" ht="15.75" thickBot="1" x14ac:dyDescent="0.3">
      <c r="A32" s="27" t="s">
        <v>101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</row>
    <row r="33" spans="1:30" ht="15.75" thickBot="1" x14ac:dyDescent="0.3">
      <c r="A33" s="28" t="s">
        <v>46</v>
      </c>
      <c r="B33" s="29"/>
      <c r="C33" s="29"/>
      <c r="D33" s="29"/>
      <c r="E33" s="8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</row>
    <row r="34" spans="1:30" ht="15.75" thickBot="1" x14ac:dyDescent="0.3">
      <c r="A34" s="30" t="s">
        <v>81</v>
      </c>
      <c r="B34" s="31"/>
      <c r="C34" s="31"/>
      <c r="D34" s="31"/>
      <c r="E34" s="9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 spans="1:30" x14ac:dyDescent="0.25">
      <c r="A35" s="32" t="s">
        <v>84</v>
      </c>
      <c r="B35" s="33"/>
      <c r="C35" s="33"/>
      <c r="D35" s="33"/>
      <c r="E35" s="10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 spans="1:30" ht="15.75" thickBot="1" x14ac:dyDescent="0.3">
      <c r="A36" s="21" t="s">
        <v>47</v>
      </c>
      <c r="B36" s="22"/>
      <c r="C36" s="22"/>
      <c r="D36" s="22"/>
      <c r="E36" s="10"/>
      <c r="F36" s="4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1"/>
      <c r="AB36" s="11"/>
      <c r="AC36" s="11"/>
      <c r="AD36" s="11"/>
    </row>
    <row r="37" spans="1:30" x14ac:dyDescent="0.25">
      <c r="A37" s="4"/>
      <c r="B37" s="4"/>
      <c r="C37" s="4"/>
      <c r="D37" s="4"/>
      <c r="E37" s="4"/>
      <c r="F37" s="4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1"/>
      <c r="AB37" s="11"/>
      <c r="AC37" s="11"/>
      <c r="AD37" s="11"/>
    </row>
    <row r="38" spans="1:30" x14ac:dyDescent="0.25">
      <c r="A38" s="16" t="s">
        <v>0</v>
      </c>
      <c r="B38" s="11"/>
      <c r="C38" s="11"/>
      <c r="D38" s="11"/>
      <c r="E38" s="11"/>
      <c r="F38" s="11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1"/>
    </row>
  </sheetData>
  <mergeCells count="23">
    <mergeCell ref="AA2:AD2"/>
    <mergeCell ref="AA3:AD3"/>
    <mergeCell ref="AA4:AD4"/>
    <mergeCell ref="A9:AD9"/>
    <mergeCell ref="A6:AD6"/>
    <mergeCell ref="A7:B7"/>
    <mergeCell ref="C7:AD7"/>
    <mergeCell ref="A8:B8"/>
    <mergeCell ref="C8:AD8"/>
    <mergeCell ref="A10:AD10"/>
    <mergeCell ref="A11:A12"/>
    <mergeCell ref="B11:C12"/>
    <mergeCell ref="D11:D12"/>
    <mergeCell ref="E11:E12"/>
    <mergeCell ref="F11:F12"/>
    <mergeCell ref="AC11:AC12"/>
    <mergeCell ref="A36:D36"/>
    <mergeCell ref="A30:AA30"/>
    <mergeCell ref="A31:AD31"/>
    <mergeCell ref="A32:AD32"/>
    <mergeCell ref="A33:D33"/>
    <mergeCell ref="A34:D34"/>
    <mergeCell ref="A35:D35"/>
  </mergeCells>
  <phoneticPr fontId="5" type="noConversion"/>
  <pageMargins left="0.39370078740157483" right="0.39370078740157483" top="0.39370078740157483" bottom="0.39370078740157483" header="0" footer="0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2026-07-09T08:52:05Z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