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05CB183A-D043-4DC6-BAFA-95815368527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1" l="1"/>
  <c r="F7" i="1" l="1"/>
  <c r="J8" i="1" s="1"/>
  <c r="H7" i="1" l="1"/>
  <c r="G7" i="1" s="1"/>
</calcChain>
</file>

<file path=xl/sharedStrings.xml><?xml version="1.0" encoding="utf-8"?>
<sst xmlns="http://schemas.openxmlformats.org/spreadsheetml/2006/main" count="18" uniqueCount="18">
  <si>
    <t>№ п/п</t>
  </si>
  <si>
    <t>Наименование Товара</t>
  </si>
  <si>
    <r>
      <t>Поставщик № 1, руб (ц</t>
    </r>
    <r>
      <rPr>
        <vertAlign val="subscript"/>
        <sz val="12"/>
        <color theme="1"/>
        <rFont val="Times New Roman"/>
        <family val="1"/>
        <charset val="204"/>
      </rPr>
      <t>1</t>
    </r>
    <r>
      <rPr>
        <sz val="12"/>
        <color theme="1"/>
        <rFont val="Times New Roman"/>
        <family val="1"/>
        <charset val="204"/>
      </rPr>
      <t>)</t>
    </r>
  </si>
  <si>
    <r>
      <t>Поставщик №2, руб (ц</t>
    </r>
    <r>
      <rPr>
        <vertAlign val="sub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>)</t>
    </r>
  </si>
  <si>
    <r>
      <t>Поставщик №3, руб (ц</t>
    </r>
    <r>
      <rPr>
        <vertAlign val="subscript"/>
        <sz val="12"/>
        <color theme="1"/>
        <rFont val="Times New Roman"/>
        <family val="1"/>
        <charset val="204"/>
      </rPr>
      <t>3</t>
    </r>
    <r>
      <rPr>
        <sz val="12"/>
        <color theme="1"/>
        <rFont val="Times New Roman"/>
        <family val="1"/>
        <charset val="204"/>
      </rPr>
      <t>)</t>
    </r>
  </si>
  <si>
    <t>Средняя цена, руб &lt;ц&gt;</t>
  </si>
  <si>
    <t>Коэффициент вариации V</t>
  </si>
  <si>
    <t>Среднее квадратичное отклонение σ</t>
  </si>
  <si>
    <t>Сумма, руб</t>
  </si>
  <si>
    <t>Итого</t>
  </si>
  <si>
    <t>Расчет начальной максимальной цены контракта</t>
  </si>
  <si>
    <t>Контрактный управляющий                                             Фуркова О.Б.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</si>
  <si>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цены определяется по следующей формуле:
 ,
где:
V - коэффициент вариации;
  - 
i - номер источника ценовой информации; среднее квадратичное отклонение;
  - цена единицы товара, работы, услуги, указанная в источнике с номером i;
&lt;ц&gt; - средняя арифметическая величина цены единицы товара, работы, услуги;
n - количество значений, используемых в расчете.
В соответствии с п.3.21 методических рекомендаций НМЦК методом сопоставимых рыночных цен (анализа рынка) определяется по формуле:
 ,
где:
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</si>
  <si>
    <t>Количество, усл. Ед</t>
  </si>
  <si>
    <t>Оказание услуг по проведению диагностики имущества СПб ГКУ «ПСО Пушкинского района»</t>
  </si>
  <si>
    <r>
      <t>Начальная (максимальная) цена контракта сформирована Госзаказчиком методом сопоставимых рыночных цен (анализа рынка)  на основании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  с единственным поставщиком (подрядчиком, исполнителем)» с учётом расходов на перевозку до места назначения, погрузку-разгрузку, сборку, страхование, уплату таможенных пошлин, налогов и других обязательных платежей, в том числе НДС. 
Для определения цены контракта проведен мониторинг цен из реестра контрактов,проведен анализ рынка. Запрошены коммерческие предложения у потенциальных поставщиков.</t>
    </r>
    <r>
      <rPr>
        <b/>
        <sz val="12"/>
        <color theme="1"/>
        <rFont val="Times New Roman"/>
        <family val="1"/>
        <charset val="204"/>
      </rPr>
      <t xml:space="preserve"> Направлен запроскоммерческих предложений через Электронный магазин АИС ГЗ. Запрос №20260324002 от 24.03.2026
</t>
    </r>
  </si>
  <si>
    <t xml:space="preserve"> Поставщик №1:Сведения из реестра контрактов в Электронном магазине АИС ГЗ. Реестровый № 8131825E00053 Поставщик №2: Ответ на запрос в Электронном магазине АИС ГЗ. Коммерческое предложение №20260324002001 от 24.03.2026. Поставщик №3: Сведения из реестра контрактов в Электронном магазине АИС ГЗ. Реестровый №	8131826E00025</t>
  </si>
  <si>
    <t>Итого НМКЦ по  составляет 13120 (Тринадцать тысяч сто двадцать) рублей 02 копейки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</si>
</sst>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4" fillId="0" borderId="0" xfId="0" applyFont="1"/>
    <xf numFmtId="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5"/>
  <sheetViews>
    <sheetView tabSelected="1" topLeftCell="A7" zoomScaleNormal="100" workbookViewId="0">
      <selection activeCell="A9" sqref="A9:J9"/>
    </sheetView>
  </sheetViews>
  <sheetFormatPr defaultColWidth="8.85546875" defaultRowHeight="15.75" x14ac:dyDescent="0.25"/>
  <cols>
    <col min="1" max="1" width="8.28515625" style="10" customWidth="1"/>
    <col min="2" max="2" width="24.42578125" style="10" customWidth="1"/>
    <col min="3" max="3" width="15.7109375" style="10" customWidth="1"/>
    <col min="4" max="4" width="15.42578125" style="10" customWidth="1"/>
    <col min="5" max="5" width="16.7109375" style="10" customWidth="1"/>
    <col min="6" max="6" width="14.140625" style="10" customWidth="1"/>
    <col min="7" max="7" width="14" style="10" customWidth="1"/>
    <col min="8" max="8" width="14.7109375" style="10" customWidth="1"/>
    <col min="9" max="9" width="12.85546875" style="10" customWidth="1"/>
    <col min="10" max="10" width="15.7109375" style="10" customWidth="1"/>
    <col min="11" max="16384" width="8.85546875" style="10"/>
  </cols>
  <sheetData>
    <row r="2" spans="1:10" x14ac:dyDescent="0.25">
      <c r="A2" s="16" t="s">
        <v>10</v>
      </c>
      <c r="B2" s="16"/>
      <c r="C2" s="16"/>
      <c r="D2" s="16"/>
      <c r="E2" s="16"/>
      <c r="F2" s="16"/>
      <c r="G2" s="16"/>
      <c r="H2" s="16"/>
      <c r="I2" s="16"/>
      <c r="J2" s="16"/>
    </row>
    <row r="3" spans="1:10" x14ac:dyDescent="0.25">
      <c r="A3" s="16"/>
      <c r="B3" s="16"/>
      <c r="C3" s="16"/>
      <c r="D3" s="14"/>
      <c r="E3" s="16"/>
      <c r="F3" s="16"/>
      <c r="G3" s="16"/>
      <c r="H3" s="16"/>
      <c r="I3" s="16"/>
      <c r="J3" s="16"/>
    </row>
    <row r="4" spans="1:10" ht="171" customHeight="1" x14ac:dyDescent="0.25">
      <c r="A4" s="17" t="s">
        <v>15</v>
      </c>
      <c r="B4" s="18"/>
      <c r="C4" s="18"/>
      <c r="D4" s="18"/>
      <c r="E4" s="18"/>
      <c r="F4" s="18"/>
      <c r="G4" s="18"/>
      <c r="H4" s="18"/>
      <c r="I4" s="18"/>
      <c r="J4" s="18"/>
    </row>
    <row r="5" spans="1:10" ht="61.5" customHeight="1" thickBot="1" x14ac:dyDescent="0.3">
      <c r="A5" s="17" t="s">
        <v>16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47.25" x14ac:dyDescent="0.35">
      <c r="A6" s="1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3" t="s">
        <v>5</v>
      </c>
      <c r="G6" s="3" t="s">
        <v>6</v>
      </c>
      <c r="H6" s="6" t="s">
        <v>7</v>
      </c>
      <c r="I6" s="7" t="s">
        <v>13</v>
      </c>
      <c r="J6" s="7" t="s">
        <v>8</v>
      </c>
    </row>
    <row r="7" spans="1:10" ht="94.5" x14ac:dyDescent="0.25">
      <c r="A7" s="4">
        <v>1</v>
      </c>
      <c r="B7" s="4" t="s">
        <v>14</v>
      </c>
      <c r="C7" s="5">
        <v>550</v>
      </c>
      <c r="D7" s="5">
        <v>900</v>
      </c>
      <c r="E7" s="5">
        <v>736.67</v>
      </c>
      <c r="F7" s="5">
        <f>(C7+D7+E7)/3</f>
        <v>728.89</v>
      </c>
      <c r="G7" s="8">
        <f>H7/F7*100</f>
        <v>24.026897842474217</v>
      </c>
      <c r="H7" s="5">
        <f>SQRT(((C7-F7)*(C7-F7)+(D7-F7)*(D7-F7)+(E7-F7)*(E7-F7))/2)</f>
        <v>175.12965568401032</v>
      </c>
      <c r="I7" s="9">
        <v>18</v>
      </c>
      <c r="J7" s="12">
        <f>728.89*I7</f>
        <v>13120.02</v>
      </c>
    </row>
    <row r="8" spans="1:10" x14ac:dyDescent="0.25">
      <c r="A8" s="15" t="s">
        <v>9</v>
      </c>
      <c r="B8" s="15"/>
      <c r="C8" s="15"/>
      <c r="D8" s="15"/>
      <c r="E8" s="15"/>
      <c r="F8" s="15"/>
      <c r="G8" s="15"/>
      <c r="H8" s="15"/>
      <c r="I8" s="15"/>
      <c r="J8" s="12">
        <f>SUM(J7:J7)</f>
        <v>13120.02</v>
      </c>
    </row>
    <row r="9" spans="1:10" ht="309" customHeight="1" x14ac:dyDescent="0.25">
      <c r="A9" s="13" t="s">
        <v>12</v>
      </c>
      <c r="B9" s="14"/>
      <c r="C9" s="14"/>
      <c r="D9" s="14"/>
      <c r="E9" s="14"/>
      <c r="F9" s="14"/>
      <c r="G9" s="14"/>
      <c r="H9" s="14"/>
      <c r="I9" s="14"/>
      <c r="J9" s="14"/>
    </row>
    <row r="11" spans="1:10" x14ac:dyDescent="0.25">
      <c r="A11" s="11" t="s">
        <v>17</v>
      </c>
    </row>
    <row r="15" spans="1:10" ht="30" customHeight="1" x14ac:dyDescent="0.25">
      <c r="A15" s="10" t="s">
        <v>11</v>
      </c>
    </row>
  </sheetData>
  <mergeCells count="6">
    <mergeCell ref="A9:J9"/>
    <mergeCell ref="A8:I8"/>
    <mergeCell ref="A2:J2"/>
    <mergeCell ref="A4:J4"/>
    <mergeCell ref="A5:J5"/>
    <mergeCell ref="A3:J3"/>
  </mergeCells>
  <pageMargins left="0.70866141732283472" right="0.70866141732283472" top="0.74803149606299213" bottom="0.74803149606299213" header="0.31496062992125984" footer="0.31496062992125984"/>
  <pageSetup paperSize="9" scale="7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2026-07-09T08:26:13Z</dcterms:modified>
</cp:coreProperties>
</file>