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ШевченкоВВ\Desktop\рабочая папка\2026 год\ЛАГЕРЬ ЛЕТО 2026\кп спортинвентарь\"/>
    </mc:Choice>
  </mc:AlternateContent>
  <bookViews>
    <workbookView xWindow="0" yWindow="0" windowWidth="21015" windowHeight="10230"/>
  </bookViews>
  <sheets>
    <sheet name="Форма" sheetId="5" r:id="rId1"/>
  </sheets>
  <calcPr calcId="152511"/>
</workbook>
</file>

<file path=xl/calcChain.xml><?xml version="1.0" encoding="utf-8"?>
<calcChain xmlns="http://schemas.openxmlformats.org/spreadsheetml/2006/main">
  <c r="L11" i="5" l="1"/>
  <c r="L12" i="5"/>
  <c r="L13" i="5"/>
  <c r="L14" i="5"/>
  <c r="L15" i="5"/>
  <c r="K11" i="5"/>
  <c r="K12" i="5"/>
  <c r="K13" i="5"/>
  <c r="K14" i="5"/>
  <c r="K15" i="5"/>
  <c r="H15" i="5"/>
  <c r="N15" i="5" s="1"/>
  <c r="H14" i="5"/>
  <c r="N14" i="5" s="1"/>
  <c r="H13" i="5"/>
  <c r="N13" i="5" s="1"/>
  <c r="H12" i="5"/>
  <c r="N12" i="5" s="1"/>
  <c r="H11" i="5"/>
  <c r="N11" i="5" s="1"/>
  <c r="L10" i="5"/>
  <c r="K10" i="5"/>
  <c r="H10" i="5"/>
  <c r="N10" i="5" s="1"/>
  <c r="M13" i="5" l="1"/>
  <c r="M10" i="5"/>
  <c r="M15" i="5"/>
  <c r="M12" i="5"/>
  <c r="M14" i="5"/>
  <c r="M11" i="5"/>
  <c r="N16" i="5"/>
</calcChain>
</file>

<file path=xl/sharedStrings.xml><?xml version="1.0" encoding="utf-8"?>
<sst xmlns="http://schemas.openxmlformats.org/spreadsheetml/2006/main" count="31" uniqueCount="31">
  <si>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</si>
  <si>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</si>
  <si>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</si>
  <si>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</si>
  <si>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</si>
  <si>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</si>
  <si>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</si>
  <si>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</si>
  <si>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</si>
  <si>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</si>
  <si>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</si>
  <si>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</si>
  <si>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</si>
  <si>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</si>
  <si>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</si>
  <si>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</si>
  <si>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</si>
  <si>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</si>
  <si>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</si>
  <si>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</si>
  <si>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Директор</t>
  </si>
  <si>
    <t>И.В. Сидорова</t>
  </si>
  <si>
    <t>Ответы на запрос получены от 3 исполнителей.</t>
  </si>
  <si>
    <t xml:space="preserve">           , руб. </t>
  </si>
  <si>
    <t>Заказчиком было направлены запросы о предоставлении ценовой информации 3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</si>
  <si>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Мяч детский</t>
  </si>
  <si>
    <t>Тонущие игрушки</t>
  </si>
  <si>
    <t>Ласты размер 27-29</t>
  </si>
  <si>
    <t>Ласты размер 30-32</t>
  </si>
  <si>
    <t>Ласты размер 33-35</t>
  </si>
  <si>
    <t>Доска для плавания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</si>
</sst>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3" xfId="0" applyNumberFormat="1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5" fillId="2" borderId="1" xfId="0" applyFont="1" applyFill="1" applyBorder="1" applyAlignment="1">
      <alignment horizontal="center" vertical="center" wrapText="1"/>
    </xf>
    <xf numFmtId="2" fontId="0" fillId="0" borderId="0" xfId="0" applyNumberFormat="1"/>
    <xf numFmtId="2" fontId="8" fillId="0" borderId="4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5" fillId="2" borderId="0" xfId="0" applyNumberFormat="1" applyFont="1" applyFill="1" applyBorder="1" applyAlignment="1">
      <alignment horizontal="center" vertical="center" wrapText="1"/>
    </xf>
    <xf numFmtId="2" fontId="10" fillId="0" borderId="4" xfId="0" applyNumberFormat="1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 wrapText="1"/>
    </xf>
    <xf numFmtId="2" fontId="12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0" xfId="0" applyFont="1" applyAlignment="1"/>
    <xf numFmtId="0" fontId="0" fillId="0" borderId="0" xfId="0" applyAlignment="1"/>
    <xf numFmtId="4" fontId="4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47625</xdr:colOff>
      <xdr:row>0</xdr:row>
      <xdr:rowOff>0</xdr:rowOff>
    </xdr:from>
    <xdr:to>
      <xdr:col>13</xdr:col>
      <xdr:colOff>609600</xdr:colOff>
      <xdr:row>0</xdr:row>
      <xdr:rowOff>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3</xdr:row>
      <xdr:rowOff>0</xdr:rowOff>
    </xdr:from>
    <xdr:to>
      <xdr:col>13</xdr:col>
      <xdr:colOff>609600</xdr:colOff>
      <xdr:row>3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57150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6</xdr:row>
      <xdr:rowOff>238125</xdr:rowOff>
    </xdr:to>
    <xdr:pic>
      <xdr:nvPicPr>
        <xdr:cNvPr id="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552575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topLeftCell="A4" workbookViewId="0">
      <selection activeCell="B18" sqref="B18:G18"/>
    </sheetView>
  </sheetViews>
  <sheetFormatPr defaultRowHeight="15" x14ac:dyDescent="0.25"/>
  <cols>
    <col min="1" max="1" width="10.28515625" customWidth="1"/>
    <col min="2" max="2" width="29" customWidth="1"/>
    <col min="3" max="3" width="10.42578125" customWidth="1"/>
    <col min="4" max="4" width="10.5703125" customWidth="1"/>
    <col min="5" max="5" width="11" customWidth="1"/>
    <col min="6" max="6" width="9.7109375" customWidth="1"/>
    <col min="8" max="8" width="12.5703125" customWidth="1"/>
    <col min="11" max="11" width="11.5703125" customWidth="1"/>
    <col min="12" max="12" width="10.28515625" customWidth="1"/>
    <col min="13" max="13" width="13" customWidth="1"/>
    <col min="14" max="14" width="19.85546875" customWidth="1"/>
    <col min="16" max="16" width="10.5703125" bestFit="1" customWidth="1"/>
  </cols>
  <sheetData>
    <row r="1" spans="1:14" x14ac:dyDescent="0.25">
      <c r="L1" s="37"/>
      <c r="M1" s="37"/>
      <c r="N1" s="37"/>
    </row>
    <row r="2" spans="1:14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x14ac:dyDescent="0.25">
      <c r="A3" s="39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27.75" customHeight="1" x14ac:dyDescent="0.25">
      <c r="A4" s="40" t="s">
        <v>24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ht="15.75" x14ac:dyDescent="0.25">
      <c r="A5" s="40" t="s">
        <v>22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26.25" customHeight="1" x14ac:dyDescent="0.25">
      <c r="A7" s="41" t="s">
        <v>1</v>
      </c>
      <c r="B7" s="43" t="s">
        <v>2</v>
      </c>
      <c r="C7" s="45" t="s">
        <v>3</v>
      </c>
      <c r="D7" s="46"/>
      <c r="E7" s="46"/>
      <c r="F7" s="46"/>
      <c r="G7" s="46"/>
      <c r="H7" s="47"/>
      <c r="I7" s="43" t="s">
        <v>4</v>
      </c>
      <c r="J7" s="43" t="s">
        <v>5</v>
      </c>
      <c r="K7" s="33" t="s">
        <v>6</v>
      </c>
      <c r="L7" s="33"/>
      <c r="M7" s="33"/>
      <c r="N7" s="3" t="s">
        <v>23</v>
      </c>
    </row>
    <row r="8" spans="1:14" ht="89.25" x14ac:dyDescent="0.25">
      <c r="A8" s="42"/>
      <c r="B8" s="44"/>
      <c r="C8" s="19" t="s">
        <v>7</v>
      </c>
      <c r="D8" s="19" t="s">
        <v>8</v>
      </c>
      <c r="E8" s="19" t="s">
        <v>9</v>
      </c>
      <c r="F8" s="19" t="s">
        <v>10</v>
      </c>
      <c r="G8" s="19" t="s">
        <v>11</v>
      </c>
      <c r="H8" s="4"/>
      <c r="I8" s="48"/>
      <c r="J8" s="48"/>
      <c r="K8" s="5" t="s">
        <v>12</v>
      </c>
      <c r="L8" s="6" t="s">
        <v>13</v>
      </c>
      <c r="M8" s="6" t="s">
        <v>14</v>
      </c>
      <c r="N8" s="7"/>
    </row>
    <row r="9" spans="1:14" ht="54" x14ac:dyDescent="0.25">
      <c r="A9" s="8">
        <v>1</v>
      </c>
      <c r="B9" s="13">
        <v>2</v>
      </c>
      <c r="C9" s="13">
        <v>3</v>
      </c>
      <c r="D9" s="13">
        <v>4</v>
      </c>
      <c r="E9" s="13">
        <v>5</v>
      </c>
      <c r="F9" s="13">
        <v>6</v>
      </c>
      <c r="G9" s="13">
        <v>7</v>
      </c>
      <c r="H9" s="13" t="s">
        <v>15</v>
      </c>
      <c r="I9" s="13">
        <v>9</v>
      </c>
      <c r="J9" s="13" t="s">
        <v>16</v>
      </c>
      <c r="K9" s="14" t="s">
        <v>17</v>
      </c>
      <c r="L9" s="14">
        <v>12</v>
      </c>
      <c r="M9" s="14">
        <v>13</v>
      </c>
      <c r="N9" s="13" t="s">
        <v>18</v>
      </c>
    </row>
    <row r="10" spans="1:14" x14ac:dyDescent="0.25">
      <c r="A10" s="23">
        <v>1</v>
      </c>
      <c r="B10" s="24" t="s">
        <v>25</v>
      </c>
      <c r="C10" s="27">
        <v>278</v>
      </c>
      <c r="D10" s="28">
        <v>273</v>
      </c>
      <c r="E10" s="29">
        <v>265</v>
      </c>
      <c r="F10" s="16"/>
      <c r="G10" s="15"/>
      <c r="H10" s="17">
        <f t="shared" ref="H10" si="0">C10+D10+E10+F10+G10</f>
        <v>816</v>
      </c>
      <c r="I10" s="30">
        <v>60</v>
      </c>
      <c r="J10" s="16">
        <v>3</v>
      </c>
      <c r="K10" s="9">
        <f t="shared" ref="K10:K15" si="1">AVERAGE(C10:G10)</f>
        <v>272</v>
      </c>
      <c r="L10" s="9">
        <f t="shared" ref="L10:L15" si="2">STDEV(C10:G10)</f>
        <v>6.5574385243020004</v>
      </c>
      <c r="M10" s="10">
        <f t="shared" ref="M10:M15" si="3">L10/K10</f>
        <v>2.4108229868757353E-2</v>
      </c>
      <c r="N10" s="9">
        <f>ROUND(H10*I10/J10,1)</f>
        <v>16320</v>
      </c>
    </row>
    <row r="11" spans="1:14" ht="39.75" customHeight="1" x14ac:dyDescent="0.25">
      <c r="A11" s="23">
        <v>2</v>
      </c>
      <c r="B11" s="24" t="s">
        <v>26</v>
      </c>
      <c r="C11" s="27">
        <v>367</v>
      </c>
      <c r="D11" s="28">
        <v>360</v>
      </c>
      <c r="E11" s="29">
        <v>350</v>
      </c>
      <c r="F11" s="16"/>
      <c r="G11" s="15"/>
      <c r="H11" s="17">
        <f t="shared" ref="H11:H12" si="4">C11+D11+E11+F11+G11</f>
        <v>1077</v>
      </c>
      <c r="I11" s="30">
        <v>20</v>
      </c>
      <c r="J11" s="16">
        <v>3</v>
      </c>
      <c r="K11" s="9">
        <f t="shared" si="1"/>
        <v>359</v>
      </c>
      <c r="L11" s="9">
        <f t="shared" si="2"/>
        <v>8.5440037453175304</v>
      </c>
      <c r="M11" s="10">
        <f t="shared" si="3"/>
        <v>2.3799453329575292E-2</v>
      </c>
      <c r="N11" s="9">
        <f t="shared" ref="N11:N15" si="5">ROUND(H11*I11/J11,1)</f>
        <v>7180</v>
      </c>
    </row>
    <row r="12" spans="1:14" ht="41.25" customHeight="1" x14ac:dyDescent="0.25">
      <c r="A12" s="23">
        <v>3</v>
      </c>
      <c r="B12" s="24" t="s">
        <v>27</v>
      </c>
      <c r="C12" s="27">
        <v>1186</v>
      </c>
      <c r="D12" s="28">
        <v>1164</v>
      </c>
      <c r="E12" s="29">
        <v>1130</v>
      </c>
      <c r="F12" s="16"/>
      <c r="G12" s="15"/>
      <c r="H12" s="17">
        <f t="shared" si="4"/>
        <v>3480</v>
      </c>
      <c r="I12" s="30">
        <v>10</v>
      </c>
      <c r="J12" s="16">
        <v>3</v>
      </c>
      <c r="K12" s="9">
        <f t="shared" si="1"/>
        <v>1160</v>
      </c>
      <c r="L12" s="9">
        <f t="shared" si="2"/>
        <v>28.21347195933177</v>
      </c>
      <c r="M12" s="10">
        <f t="shared" si="3"/>
        <v>2.4321958585630837E-2</v>
      </c>
      <c r="N12" s="9">
        <f t="shared" si="5"/>
        <v>11600</v>
      </c>
    </row>
    <row r="13" spans="1:14" ht="29.25" customHeight="1" x14ac:dyDescent="0.25">
      <c r="A13" s="23">
        <v>4</v>
      </c>
      <c r="B13" s="24" t="s">
        <v>28</v>
      </c>
      <c r="C13" s="27">
        <v>1228</v>
      </c>
      <c r="D13" s="28">
        <v>1205</v>
      </c>
      <c r="E13" s="29">
        <v>1170</v>
      </c>
      <c r="F13" s="16"/>
      <c r="G13" s="15"/>
      <c r="H13" s="17">
        <f>C13+D13+E13+F13+G13</f>
        <v>3603</v>
      </c>
      <c r="I13" s="30">
        <v>10</v>
      </c>
      <c r="J13" s="16">
        <v>3</v>
      </c>
      <c r="K13" s="9">
        <f t="shared" si="1"/>
        <v>1201</v>
      </c>
      <c r="L13" s="9">
        <f t="shared" si="2"/>
        <v>29.206163733020468</v>
      </c>
      <c r="M13" s="10">
        <f t="shared" si="3"/>
        <v>2.4318204607011215E-2</v>
      </c>
      <c r="N13" s="9">
        <f t="shared" si="5"/>
        <v>12010</v>
      </c>
    </row>
    <row r="14" spans="1:14" ht="53.25" customHeight="1" x14ac:dyDescent="0.25">
      <c r="A14" s="23">
        <v>5</v>
      </c>
      <c r="B14" s="24" t="s">
        <v>29</v>
      </c>
      <c r="C14" s="27">
        <v>1900</v>
      </c>
      <c r="D14" s="28">
        <v>1864</v>
      </c>
      <c r="E14" s="29">
        <v>1810</v>
      </c>
      <c r="F14" s="16"/>
      <c r="G14" s="15"/>
      <c r="H14" s="17">
        <f t="shared" ref="H14" si="6">C14+D14+E14+F14+G14</f>
        <v>5574</v>
      </c>
      <c r="I14" s="30">
        <v>10</v>
      </c>
      <c r="J14" s="16">
        <v>3</v>
      </c>
      <c r="K14" s="9">
        <f t="shared" si="1"/>
        <v>1858</v>
      </c>
      <c r="L14" s="9">
        <f t="shared" si="2"/>
        <v>45.299006611624499</v>
      </c>
      <c r="M14" s="10">
        <f t="shared" si="3"/>
        <v>2.4380520243070237E-2</v>
      </c>
      <c r="N14" s="9">
        <f t="shared" si="5"/>
        <v>18580</v>
      </c>
    </row>
    <row r="15" spans="1:14" ht="52.5" customHeight="1" x14ac:dyDescent="0.25">
      <c r="A15" s="23">
        <v>6</v>
      </c>
      <c r="B15" s="24" t="s">
        <v>30</v>
      </c>
      <c r="C15" s="27">
        <v>955</v>
      </c>
      <c r="D15" s="28">
        <v>937</v>
      </c>
      <c r="E15" s="29">
        <v>910</v>
      </c>
      <c r="F15" s="21"/>
      <c r="G15" s="22"/>
      <c r="H15" s="17">
        <f>C15+D15+E15+F15+G15</f>
        <v>2802</v>
      </c>
      <c r="I15" s="30">
        <v>100</v>
      </c>
      <c r="J15" s="16">
        <v>3</v>
      </c>
      <c r="K15" s="9">
        <f t="shared" si="1"/>
        <v>934</v>
      </c>
      <c r="L15" s="9">
        <f t="shared" si="2"/>
        <v>22.649503305812249</v>
      </c>
      <c r="M15" s="10">
        <f t="shared" si="3"/>
        <v>2.4250003539413544E-2</v>
      </c>
      <c r="N15" s="9">
        <f t="shared" si="5"/>
        <v>93400</v>
      </c>
    </row>
    <row r="16" spans="1:14" x14ac:dyDescent="0.25">
      <c r="A16" s="34" t="s">
        <v>19</v>
      </c>
      <c r="B16" s="35"/>
      <c r="C16" s="35"/>
      <c r="D16" s="35"/>
      <c r="E16" s="35"/>
      <c r="F16" s="36"/>
      <c r="G16" s="36"/>
      <c r="H16" s="36"/>
      <c r="I16" s="35"/>
      <c r="J16" s="36"/>
      <c r="K16" s="36"/>
      <c r="L16" s="36"/>
      <c r="M16" s="11"/>
      <c r="N16" s="12">
        <f>SUM(N10:N15)</f>
        <v>159090</v>
      </c>
    </row>
    <row r="17" spans="1:16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6"/>
    </row>
    <row r="18" spans="1:16" ht="15" customHeight="1" x14ac:dyDescent="0.25">
      <c r="B18" s="31"/>
      <c r="C18" s="31"/>
      <c r="D18" s="32"/>
      <c r="E18" s="32"/>
      <c r="F18" s="32"/>
      <c r="G18" s="32"/>
    </row>
    <row r="19" spans="1:16" x14ac:dyDescent="0.25">
      <c r="P19" s="20"/>
    </row>
    <row r="20" spans="1:16" x14ac:dyDescent="0.25">
      <c r="A20" s="18" t="s">
        <v>20</v>
      </c>
      <c r="B20" s="18"/>
      <c r="C20" s="31" t="s">
        <v>21</v>
      </c>
      <c r="D20" s="31"/>
      <c r="P20" s="20"/>
    </row>
  </sheetData>
  <mergeCells count="14">
    <mergeCell ref="B18:G18"/>
    <mergeCell ref="K7:M7"/>
    <mergeCell ref="A16:L16"/>
    <mergeCell ref="C20:D20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</mergeCells>
  <pageMargins left="0.70866141732283472" right="0.70866141732283472" top="0.15748031496062992" bottom="0.15748031496062992" header="0.31496062992125984" footer="0.31496062992125984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Виктория Викторовна Шевченко</cp:lastModifiedBy>
  <cp:lastPrinted>2023-02-28T15:34:48Z</cp:lastPrinted>
  <dcterms:created xsi:type="dcterms:W3CDTF">2016-09-26T13:34:20Z</dcterms:created>
  <dcterms:modified xsi:type="dcterms:W3CDTF">2026-07-08T15:39:34Z</dcterms:modified>
</cp:coreProperties>
</file>