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52.16\Odogz\ПРОЦЕДУРЫ\ПРОЦЕДУРЫ 2026\ЭМ\ЭМ-217\"/>
    </mc:Choice>
  </mc:AlternateContent>
  <xr:revisionPtr revIDLastSave="0" documentId="8_{309AD56E-602C-4727-B8B2-6162094F6773}" xr6:coauthVersionLast="47" xr6:coauthVersionMax="47" xr10:uidLastSave="{00000000-0000-0000-0000-000000000000}"/>
  <bookViews>
    <workbookView xWindow="-28920" yWindow="4005" windowWidth="29040" windowHeight="15840" tabRatio="50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8" i="1" l="1"/>
  <c r="N29" i="1"/>
  <c r="N28" i="1"/>
  <c r="I36" i="1" s="1"/>
  <c r="H37" i="1"/>
  <c r="M37" i="1" s="1"/>
  <c r="H36" i="1"/>
  <c r="M36" i="1"/>
  <c r="O36" i="1"/>
  <c r="D36" i="1"/>
  <c r="C36" i="1"/>
  <c r="B36" i="1"/>
  <c r="A36" i="1"/>
  <c r="M5" i="1"/>
  <c r="J29" i="1"/>
  <c r="J28" i="1"/>
  <c r="D28" i="1"/>
  <c r="C28" i="1"/>
  <c r="B28" i="1"/>
  <c r="A28" i="1"/>
  <c r="B24" i="1"/>
  <c r="C24" i="1"/>
  <c r="H24" i="1"/>
  <c r="H23" i="1"/>
  <c r="C23" i="1"/>
  <c r="B23" i="1"/>
  <c r="A23" i="1"/>
  <c r="M9" i="1"/>
  <c r="M10" i="1"/>
  <c r="M8" i="1"/>
  <c r="M11" i="1" s="1"/>
  <c r="H29" i="1" s="1"/>
  <c r="M6" i="1"/>
  <c r="M4" i="1"/>
  <c r="M7" i="1" s="1"/>
  <c r="H28" i="1" s="1"/>
  <c r="R16" i="1"/>
  <c r="R17" i="1" l="1"/>
  <c r="L16" i="1"/>
  <c r="J16" i="1"/>
  <c r="H16" i="1"/>
  <c r="M16" i="1" s="1"/>
  <c r="L28" i="1" s="1"/>
  <c r="I37" i="1" l="1"/>
  <c r="O37" i="1"/>
  <c r="D37" i="1"/>
  <c r="C37" i="1"/>
  <c r="B37" i="1"/>
  <c r="A37" i="1"/>
  <c r="D29" i="1"/>
  <c r="C29" i="1"/>
  <c r="B29" i="1"/>
  <c r="A29" i="1"/>
  <c r="L17" i="1" l="1"/>
  <c r="J17" i="1"/>
  <c r="H17" i="1"/>
  <c r="M17" i="1" s="1"/>
  <c r="L29" i="1" s="1"/>
</calcChain>
</file>

<file path=xl/sharedStrings.xml><?xml version="1.0" encoding="utf-8"?>
<sst xmlns="http://schemas.openxmlformats.org/spreadsheetml/2006/main" count="110" uniqueCount="81">
  <si>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</si>
  <si>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</si>
  <si>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</si>
  <si>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</si>
  <si>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</si>
  <si>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</si>
  <si>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</si>
  <si>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</si>
  <si>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</si>
  <si>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</si>
  <si>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</si>
  <si>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</si>
  <si>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</si>
  <si>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</si>
  <si>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</si>
  <si>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</si>
  <si>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</si>
  <si>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</si>
  <si>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Форма выпуска
Дозировка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</si>
  <si>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</si>
  <si>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</si>
  <si>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</si>
  <si>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</si>
  <si>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</si>
  <si>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</si>
  <si>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</si>
  <si>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</si>
  <si>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Торговое
наименование
и форма выпуска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</si>
  <si>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</si>
  <si>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</si>
  <si>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</si>
  <si>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Количество в единицах измерения</t>
  </si>
  <si>
    <t>ЖНВЛП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</si>
  <si>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</si>
  <si>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</si>
  <si>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</si>
  <si>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</si>
  <si>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</si>
  <si>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</si>
  <si>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</si>
  <si>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</si>
  <si>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</si>
  <si>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Примечание</t>
  </si>
  <si>
    <t xml:space="preserve">Референтная цена
на </t>
  </si>
  <si>
    <t>Исполнитель______________________ Зуйкова К.А.</t>
  </si>
  <si>
    <t>1.4. Сводная информация о минимальном значении НЦ единицы товара:</t>
  </si>
  <si>
    <t>КП
Вх.№ 150/1 от 01.07.2026</t>
  </si>
  <si>
    <t>КП
Вх.№150/2 от 01.07.2026</t>
  </si>
  <si>
    <t>КП
Вх.№150/3 от 01.07.2026</t>
  </si>
  <si>
    <t xml:space="preserve">ВАКЦИНА ДЛЯ ПРОФИЛАКТИКИ ВИРУСНОГО ГЕПАТИТА B </t>
  </si>
  <si>
    <t>Да</t>
  </si>
  <si>
    <t>АНАТОКСИН ДИФТЕРИЙНО-СТОЛБНЯЧНЫЙ</t>
  </si>
  <si>
    <t>Суспензия для внутримышечного и подкожного введения; дозировка:0.5 мл/доза</t>
  </si>
  <si>
    <t>доз(а)</t>
  </si>
  <si>
    <t>см[3*];^мл</t>
  </si>
  <si>
    <t>21.20.21.120-000016-1-00113-0000000000000</t>
  </si>
  <si>
    <t xml:space="preserve">Вл.Вып.к.Перв.Уп.Втор.Уп.Пр.Акционерное общество "Биннофарм" (АО "Биннофарм"), Россия (7735518627); </t>
  </si>
  <si>
    <t>Регевак® В (Вакцина против гепатита В, рекомбинантная дрожжевая жидкая) суспензия для внутримышечного введения, 20 мкг/мл, 0.5 мл - ампула (10)  - пачка  картонная</t>
  </si>
  <si>
    <t>ЛП-№(000539)-(РГ-RU) 26.04.2024 
557/20-24</t>
  </si>
  <si>
    <t>введено в ГО</t>
  </si>
  <si>
    <t>Вл.Вып.к.Перв.Уп.Втор.Уп.Пр.Закрытое акционерное общество Научно-производственная компания "КОМБИОТЕХ" (ЗАО НПК "КОМБИОТЕХ"), Россия (7709067311);</t>
  </si>
  <si>
    <t xml:space="preserve">Вакцина гепатита В рекомбинантная дрожжевая суспензия для внутримышечного введения [без консерванта], 0.5 мл, - ампула (10) - пачка картонная </t>
  </si>
  <si>
    <t xml:space="preserve">Р N000738/01	20.07.2020 256/20-20-ОПР </t>
  </si>
  <si>
    <t>ЛП-№(006045)-(РГ-RU)  12.08.2025 
1223/20-25</t>
  </si>
  <si>
    <t xml:space="preserve">Вл.Вып.к.Перв.Уп.Втор.Уп.Пр.Акционерное общество "Научно-производственное объединение по медицинским иммунобиологическим препаратам "Микроген"  (АО "НПО "Микроген"), Россия (7722422237); </t>
  </si>
  <si>
    <t>Анатоксин дифтерийно-столбнячный очищенный адсорбированный с уменьшенным содержанием антигенов жидкий (АДС-М-анатоксин)  суспензия для внутримышечного и подкожного введения [анатоксин с тиомерсалом], -----, 1 мл - ампулы (10)  - коробки картонные</t>
  </si>
  <si>
    <t>ЛС-000283 12.08.2025 
1223/20-25</t>
  </si>
  <si>
    <t>Анатоксин дифтерийно-столбнячный очищенный адсорбированный с уменьшенным содержанием антигенов жидкий (АДС-М-анатоксин)  суспензия для внутримышечного и подкожного введения [анатоксин с тиомерсалом], -----, 1 мл - ампулы (10)  - коробки картонные суспензия для внутримышечного и подкожного введения [анатоксин с тиомерсалом], -----, 1 мл - ампулы (10)  - коробки  картонные</t>
  </si>
  <si>
    <t>Р N002668/01-2003 18.12.2020 
 (611/20-20-ОПР)</t>
  </si>
  <si>
    <t xml:space="preserve">Вл.Биомед ОАО им.И.И.Мечникова, Россия (5024010960); Вып.к.Перв.Уп.Втор.Уп.Пр.ОАО "Биомед" им.И.И.Мечникова, Россия (5024010960); </t>
  </si>
  <si>
    <t>Анатоксин дифтерийно-столбнячный очищенный адсорбированный с уменьшенным содержанием антигенов жидкий (АДС-М анатоксин)  суспензия для инъекций, 0.5 мл/доза, 1 мл - ампулы (10)  - /в комплекте с ножом ампульным или скарификатором (при необходимости)/ - пачки картонные</t>
  </si>
  <si>
    <t>не введено в ГО</t>
  </si>
  <si>
    <t>-</t>
  </si>
  <si>
    <t>ЛП-№(013422)-(РГ-RU)  28.04.2026 
25-7-4361520-ОПР-изм</t>
  </si>
  <si>
    <t xml:space="preserve">Вл.Закрытое акционерное общество Научно-производственная компания "КОМБИОТЕХ" (ЗАО НПК "КОМБИОТЕХ"), Россия (7709067311); Вып.к.Перв.Уп.Втор.Уп.Пр.Открытое акционерное общество "Фармстандарт-Уфимский витаминный завод" (ОАО "Фармстандарт-УфаВИТА"), Россия (0274036993); </t>
  </si>
  <si>
    <t>Вакцина гепатита В рекомбинантная дрожжевая суспензия для внутримышечного введения, 0.5 мл,  - ампулы (10)  - пачки картонные- для лечебно-профилактических учреждений</t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</si>
  <si>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 </t>
  </si>
  <si>
    <t>Суспензия для внутримышечного введения; дозировка: 0.02 мг/мл, 0,5мл*</t>
  </si>
  <si>
    <t>21.20.21.120</t>
  </si>
  <si>
    <t xml:space="preserve">*****Пересчет НМЦК по итогам несостоявшейся закупки в связи с отсутствием подачи предложений  </t>
  </si>
  <si>
    <t>Начальная максимальная цена контракта     3010 руб. 80 коп. (Три тысячи десять  рублей  80 коп.)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</si>
</sst>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\-#,##0.00\ "/>
    <numFmt numFmtId="165" formatCode="#,##0.00000"/>
  </numFmts>
  <fonts count="22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rgb="FFFFFFCC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8" fillId="2" borderId="0" xfId="0" applyFont="1" applyFill="1"/>
    <xf numFmtId="0" fontId="0" fillId="2" borderId="0" xfId="0" applyFill="1"/>
    <xf numFmtId="0" fontId="15" fillId="0" borderId="0" xfId="0" applyFont="1"/>
    <xf numFmtId="0" fontId="8" fillId="0" borderId="0" xfId="0" applyFont="1"/>
    <xf numFmtId="0" fontId="14" fillId="0" borderId="0" xfId="0" applyFont="1"/>
    <xf numFmtId="0" fontId="8" fillId="0" borderId="0" xfId="0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0" fontId="9" fillId="2" borderId="0" xfId="0" applyFont="1" applyFill="1" applyAlignment="1">
      <alignment wrapText="1"/>
    </xf>
    <xf numFmtId="164" fontId="1" fillId="0" borderId="0" xfId="0" applyNumberFormat="1" applyFont="1"/>
    <xf numFmtId="0" fontId="6" fillId="6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6" fillId="6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20" fillId="0" borderId="0" xfId="0" applyFont="1"/>
    <xf numFmtId="165" fontId="6" fillId="8" borderId="1" xfId="0" applyNumberFormat="1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165" fontId="6" fillId="9" borderId="1" xfId="0" applyNumberFormat="1" applyFont="1" applyFill="1" applyBorder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0" fontId="19" fillId="0" borderId="0" xfId="0" applyFont="1"/>
    <xf numFmtId="0" fontId="21" fillId="0" borderId="0" xfId="0" applyFont="1"/>
    <xf numFmtId="0" fontId="6" fillId="0" borderId="1" xfId="0" applyFont="1" applyBorder="1" applyAlignment="1">
      <alignment vertical="center" wrapText="1"/>
    </xf>
    <xf numFmtId="0" fontId="6" fillId="7" borderId="1" xfId="0" applyFont="1" applyFill="1" applyBorder="1" applyAlignment="1">
      <alignment horizontal="center" vertical="center" wrapText="1"/>
    </xf>
    <xf numFmtId="2" fontId="6" fillId="7" borderId="1" xfId="0" applyNumberFormat="1" applyFont="1" applyFill="1" applyBorder="1" applyAlignment="1">
      <alignment horizontal="center" vertical="center" wrapText="1"/>
    </xf>
    <xf numFmtId="165" fontId="7" fillId="4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65" fontId="6" fillId="10" borderId="1" xfId="0" applyNumberFormat="1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2" fontId="6" fillId="0" borderId="8" xfId="0" applyNumberFormat="1" applyFont="1" applyBorder="1" applyAlignment="1">
      <alignment horizontal="center" vertical="center" wrapText="1"/>
    </xf>
    <xf numFmtId="0" fontId="5" fillId="6" borderId="0" xfId="0" applyFont="1" applyFill="1" applyAlignment="1">
      <alignment vertical="center" wrapText="1"/>
    </xf>
    <xf numFmtId="0" fontId="18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2" fontId="7" fillId="0" borderId="8" xfId="0" applyNumberFormat="1" applyFont="1" applyBorder="1" applyAlignment="1">
      <alignment horizontal="center" vertical="center" wrapText="1"/>
    </xf>
    <xf numFmtId="164" fontId="19" fillId="2" borderId="1" xfId="0" applyNumberFormat="1" applyFont="1" applyFill="1" applyBorder="1" applyAlignment="1">
      <alignment horizontal="center"/>
    </xf>
    <xf numFmtId="0" fontId="9" fillId="2" borderId="0" xfId="0" applyFont="1" applyFill="1" applyAlignment="1">
      <alignment wrapText="1"/>
    </xf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7" fillId="2" borderId="0" xfId="0" applyFont="1" applyFill="1"/>
    <xf numFmtId="0" fontId="2" fillId="2" borderId="0" xfId="0" applyFont="1" applyFill="1" applyAlignment="1">
      <alignment wrapText="1"/>
    </xf>
    <xf numFmtId="0" fontId="14" fillId="2" borderId="0" xfId="0" applyFont="1" applyFill="1" applyAlignment="1">
      <alignment wrapText="1"/>
    </xf>
    <xf numFmtId="164" fontId="6" fillId="4" borderId="1" xfId="0" applyNumberFormat="1" applyFont="1" applyFill="1" applyBorder="1" applyAlignment="1">
      <alignment horizontal="center" vertical="center" wrapText="1"/>
    </xf>
    <xf numFmtId="165" fontId="6" fillId="4" borderId="2" xfId="0" applyNumberFormat="1" applyFont="1" applyFill="1" applyBorder="1" applyAlignment="1">
      <alignment horizontal="center" vertical="center" wrapText="1"/>
    </xf>
    <xf numFmtId="165" fontId="6" fillId="4" borderId="8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5" fontId="6" fillId="11" borderId="2" xfId="0" applyNumberFormat="1" applyFont="1" applyFill="1" applyBorder="1" applyAlignment="1">
      <alignment horizontal="center" vertical="center" wrapText="1"/>
    </xf>
    <xf numFmtId="165" fontId="6" fillId="11" borderId="8" xfId="0" applyNumberFormat="1" applyFont="1" applyFill="1" applyBorder="1" applyAlignment="1">
      <alignment horizontal="center" vertical="center" wrapText="1"/>
    </xf>
    <xf numFmtId="165" fontId="7" fillId="7" borderId="2" xfId="0" applyNumberFormat="1" applyFont="1" applyFill="1" applyBorder="1" applyAlignment="1">
      <alignment horizontal="center" vertical="center" wrapText="1"/>
    </xf>
    <xf numFmtId="165" fontId="7" fillId="7" borderId="8" xfId="0" applyNumberFormat="1" applyFont="1" applyFill="1" applyBorder="1" applyAlignment="1">
      <alignment horizontal="center" vertical="center" wrapText="1"/>
    </xf>
    <xf numFmtId="165" fontId="7" fillId="11" borderId="2" xfId="0" applyNumberFormat="1" applyFont="1" applyFill="1" applyBorder="1" applyAlignment="1">
      <alignment horizontal="center" vertical="center" wrapText="1"/>
    </xf>
    <xf numFmtId="165" fontId="7" fillId="11" borderId="8" xfId="0" applyNumberFormat="1" applyFont="1" applyFill="1" applyBorder="1" applyAlignment="1">
      <alignment horizontal="center" vertical="center" wrapText="1"/>
    </xf>
    <xf numFmtId="165" fontId="6" fillId="8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wrapText="1"/>
    </xf>
    <xf numFmtId="0" fontId="7" fillId="6" borderId="3" xfId="0" applyFont="1" applyFill="1" applyBorder="1" applyAlignment="1">
      <alignment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9" fillId="2" borderId="3" xfId="0" applyFont="1" applyFill="1" applyBorder="1"/>
    <xf numFmtId="165" fontId="6" fillId="0" borderId="2" xfId="0" applyNumberFormat="1" applyFont="1" applyBorder="1" applyAlignment="1">
      <alignment horizontal="center" vertical="center" wrapText="1"/>
    </xf>
    <xf numFmtId="165" fontId="6" fillId="0" borderId="8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59"/>
  <sheetViews>
    <sheetView tabSelected="1" topLeftCell="A34" zoomScale="90" zoomScaleNormal="90" workbookViewId="0">
      <selection activeCell="B40" sqref="B40:O40"/>
    </sheetView>
  </sheetViews>
  <sheetFormatPr defaultColWidth="8.7109375" defaultRowHeight="15" x14ac:dyDescent="0.2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.5703125" style="1" customWidth="1"/>
    <col min="6" max="6" width="5.28515625" style="1" customWidth="1"/>
    <col min="7" max="7" width="7.5703125" style="1" customWidth="1"/>
    <col min="8" max="8" width="12.85546875" style="1" customWidth="1"/>
    <col min="9" max="9" width="10.14062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140625" style="1" customWidth="1"/>
    <col min="15" max="15" width="16.140625" style="1" customWidth="1"/>
    <col min="16" max="16" width="6.28515625" style="1" customWidth="1"/>
    <col min="17" max="17" width="7.7109375" style="1" customWidth="1"/>
    <col min="18" max="18" width="12.28515625" style="1" customWidth="1"/>
    <col min="19" max="19" width="11.7109375" style="1" customWidth="1"/>
    <col min="20" max="20" width="9.42578125" style="1" customWidth="1"/>
    <col min="21" max="1024" width="8.7109375" style="1"/>
  </cols>
  <sheetData>
    <row r="1" spans="1:1024" ht="39.75" customHeight="1" x14ac:dyDescent="0.25">
      <c r="A1" s="67" t="s">
        <v>37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024" ht="349.5" customHeight="1" x14ac:dyDescent="0.25">
      <c r="A2" s="68" t="s">
        <v>40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</row>
    <row r="3" spans="1:1024" ht="55.5" customHeight="1" x14ac:dyDescent="0.25">
      <c r="A3" s="2" t="s">
        <v>0</v>
      </c>
      <c r="B3" s="69" t="s">
        <v>1</v>
      </c>
      <c r="C3" s="70"/>
      <c r="D3" s="69" t="s">
        <v>2</v>
      </c>
      <c r="E3" s="71"/>
      <c r="F3" s="71"/>
      <c r="G3" s="71"/>
      <c r="H3" s="70"/>
      <c r="I3" s="69" t="s">
        <v>3</v>
      </c>
      <c r="J3" s="70"/>
      <c r="K3" s="69" t="s">
        <v>4</v>
      </c>
      <c r="L3" s="70"/>
      <c r="M3" s="69" t="s">
        <v>5</v>
      </c>
      <c r="N3" s="70"/>
      <c r="O3" s="2" t="s">
        <v>6</v>
      </c>
      <c r="P3" s="2" t="s">
        <v>42</v>
      </c>
    </row>
    <row r="4" spans="1:1024" ht="55.5" customHeight="1" x14ac:dyDescent="0.25">
      <c r="A4" s="37">
        <v>1</v>
      </c>
      <c r="B4" s="52" t="s">
        <v>56</v>
      </c>
      <c r="C4" s="54"/>
      <c r="D4" s="52" t="s">
        <v>57</v>
      </c>
      <c r="E4" s="53"/>
      <c r="F4" s="53"/>
      <c r="G4" s="53"/>
      <c r="H4" s="54"/>
      <c r="I4" s="52" t="s">
        <v>58</v>
      </c>
      <c r="J4" s="54"/>
      <c r="K4" s="55">
        <v>821.3</v>
      </c>
      <c r="L4" s="56"/>
      <c r="M4" s="76">
        <f t="shared" ref="M4:M6" si="0">K4/O4</f>
        <v>164.26</v>
      </c>
      <c r="N4" s="77"/>
      <c r="O4" s="3">
        <v>5</v>
      </c>
      <c r="P4" s="3" t="s">
        <v>59</v>
      </c>
      <c r="Q4" s="20"/>
    </row>
    <row r="5" spans="1:1024" ht="55.5" customHeight="1" x14ac:dyDescent="0.25">
      <c r="A5" s="38"/>
      <c r="B5" s="32" t="s">
        <v>74</v>
      </c>
      <c r="C5" s="34"/>
      <c r="D5" s="32" t="s">
        <v>75</v>
      </c>
      <c r="E5" s="33"/>
      <c r="F5" s="33"/>
      <c r="G5" s="33"/>
      <c r="H5" s="34"/>
      <c r="I5" s="32" t="s">
        <v>73</v>
      </c>
      <c r="J5" s="34"/>
      <c r="K5" s="45">
        <v>1148.04</v>
      </c>
      <c r="L5" s="46"/>
      <c r="M5" s="76">
        <f t="shared" ref="M5" si="1">K5/O5</f>
        <v>229.608</v>
      </c>
      <c r="N5" s="77"/>
      <c r="O5" s="18">
        <v>5</v>
      </c>
      <c r="P5" s="18"/>
      <c r="Q5" s="20"/>
    </row>
    <row r="6" spans="1:1024" ht="63" customHeight="1" x14ac:dyDescent="0.25">
      <c r="A6" s="38"/>
      <c r="B6" s="32" t="s">
        <v>60</v>
      </c>
      <c r="C6" s="34"/>
      <c r="D6" s="32" t="s">
        <v>61</v>
      </c>
      <c r="E6" s="33"/>
      <c r="F6" s="33"/>
      <c r="G6" s="33"/>
      <c r="H6" s="34"/>
      <c r="I6" s="32" t="s">
        <v>62</v>
      </c>
      <c r="J6" s="34"/>
      <c r="K6" s="45">
        <v>885.6</v>
      </c>
      <c r="L6" s="46"/>
      <c r="M6" s="96">
        <f t="shared" si="0"/>
        <v>177.12</v>
      </c>
      <c r="N6" s="97"/>
      <c r="O6" s="18">
        <v>5</v>
      </c>
      <c r="P6" s="18"/>
      <c r="Q6" s="20"/>
    </row>
    <row r="7" spans="1:1024" ht="30" customHeight="1" x14ac:dyDescent="0.25">
      <c r="A7" s="38"/>
      <c r="B7" s="32"/>
      <c r="C7" s="34"/>
      <c r="D7" s="32"/>
      <c r="E7" s="33"/>
      <c r="F7" s="33"/>
      <c r="G7" s="33"/>
      <c r="H7" s="34"/>
      <c r="I7" s="32"/>
      <c r="J7" s="34"/>
      <c r="K7" s="45"/>
      <c r="L7" s="46"/>
      <c r="M7" s="74">
        <f>M4</f>
        <v>164.26</v>
      </c>
      <c r="N7" s="75"/>
      <c r="O7" s="18"/>
      <c r="P7" s="18"/>
      <c r="Q7" s="20"/>
    </row>
    <row r="8" spans="1:1024" s="27" customFormat="1" ht="76.5" customHeight="1" x14ac:dyDescent="0.25">
      <c r="A8" s="37">
        <v>2</v>
      </c>
      <c r="B8" s="52" t="s">
        <v>64</v>
      </c>
      <c r="C8" s="54"/>
      <c r="D8" s="52" t="s">
        <v>65</v>
      </c>
      <c r="E8" s="53"/>
      <c r="F8" s="53"/>
      <c r="G8" s="53"/>
      <c r="H8" s="54"/>
      <c r="I8" s="52" t="s">
        <v>63</v>
      </c>
      <c r="J8" s="54"/>
      <c r="K8" s="55">
        <v>725.23</v>
      </c>
      <c r="L8" s="56"/>
      <c r="M8" s="76">
        <f>K8/O8</f>
        <v>36.261499999999998</v>
      </c>
      <c r="N8" s="77"/>
      <c r="O8" s="3">
        <v>20</v>
      </c>
      <c r="P8" s="3" t="s">
        <v>59</v>
      </c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  <c r="IO8" s="26"/>
      <c r="IP8" s="26"/>
      <c r="IQ8" s="26"/>
      <c r="IR8" s="26"/>
      <c r="IS8" s="26"/>
      <c r="IT8" s="26"/>
      <c r="IU8" s="26"/>
      <c r="IV8" s="26"/>
      <c r="IW8" s="26"/>
      <c r="IX8" s="26"/>
      <c r="IY8" s="26"/>
      <c r="IZ8" s="26"/>
      <c r="JA8" s="26"/>
      <c r="JB8" s="26"/>
      <c r="JC8" s="26"/>
      <c r="JD8" s="26"/>
      <c r="JE8" s="26"/>
      <c r="JF8" s="26"/>
      <c r="JG8" s="26"/>
      <c r="JH8" s="26"/>
      <c r="JI8" s="26"/>
      <c r="JJ8" s="26"/>
      <c r="JK8" s="26"/>
      <c r="JL8" s="26"/>
      <c r="JM8" s="26"/>
      <c r="JN8" s="26"/>
      <c r="JO8" s="26"/>
      <c r="JP8" s="26"/>
      <c r="JQ8" s="26"/>
      <c r="JR8" s="26"/>
      <c r="JS8" s="26"/>
      <c r="JT8" s="26"/>
      <c r="JU8" s="26"/>
      <c r="JV8" s="26"/>
      <c r="JW8" s="26"/>
      <c r="JX8" s="26"/>
      <c r="JY8" s="26"/>
      <c r="JZ8" s="26"/>
      <c r="KA8" s="26"/>
      <c r="KB8" s="26"/>
      <c r="KC8" s="26"/>
      <c r="KD8" s="26"/>
      <c r="KE8" s="26"/>
      <c r="KF8" s="26"/>
      <c r="KG8" s="26"/>
      <c r="KH8" s="26"/>
      <c r="KI8" s="26"/>
      <c r="KJ8" s="26"/>
      <c r="KK8" s="26"/>
      <c r="KL8" s="26"/>
      <c r="KM8" s="26"/>
      <c r="KN8" s="26"/>
      <c r="KO8" s="26"/>
      <c r="KP8" s="26"/>
      <c r="KQ8" s="26"/>
      <c r="KR8" s="26"/>
      <c r="KS8" s="26"/>
      <c r="KT8" s="26"/>
      <c r="KU8" s="26"/>
      <c r="KV8" s="26"/>
      <c r="KW8" s="26"/>
      <c r="KX8" s="26"/>
      <c r="KY8" s="26"/>
      <c r="KZ8" s="26"/>
      <c r="LA8" s="26"/>
      <c r="LB8" s="26"/>
      <c r="LC8" s="26"/>
      <c r="LD8" s="26"/>
      <c r="LE8" s="26"/>
      <c r="LF8" s="26"/>
      <c r="LG8" s="26"/>
      <c r="LH8" s="26"/>
      <c r="LI8" s="26"/>
      <c r="LJ8" s="26"/>
      <c r="LK8" s="26"/>
      <c r="LL8" s="26"/>
      <c r="LM8" s="26"/>
      <c r="LN8" s="26"/>
      <c r="LO8" s="26"/>
      <c r="LP8" s="26"/>
      <c r="LQ8" s="26"/>
      <c r="LR8" s="26"/>
      <c r="LS8" s="26"/>
      <c r="LT8" s="26"/>
      <c r="LU8" s="26"/>
      <c r="LV8" s="26"/>
      <c r="LW8" s="26"/>
      <c r="LX8" s="26"/>
      <c r="LY8" s="26"/>
      <c r="LZ8" s="26"/>
      <c r="MA8" s="26"/>
      <c r="MB8" s="26"/>
      <c r="MC8" s="26"/>
      <c r="MD8" s="26"/>
      <c r="ME8" s="26"/>
      <c r="MF8" s="26"/>
      <c r="MG8" s="26"/>
      <c r="MH8" s="26"/>
      <c r="MI8" s="26"/>
      <c r="MJ8" s="26"/>
      <c r="MK8" s="26"/>
      <c r="ML8" s="26"/>
      <c r="MM8" s="26"/>
      <c r="MN8" s="26"/>
      <c r="MO8" s="26"/>
      <c r="MP8" s="26"/>
      <c r="MQ8" s="26"/>
      <c r="MR8" s="26"/>
      <c r="MS8" s="26"/>
      <c r="MT8" s="26"/>
      <c r="MU8" s="26"/>
      <c r="MV8" s="26"/>
      <c r="MW8" s="26"/>
      <c r="MX8" s="26"/>
      <c r="MY8" s="26"/>
      <c r="MZ8" s="26"/>
      <c r="NA8" s="26"/>
      <c r="NB8" s="26"/>
      <c r="NC8" s="26"/>
      <c r="ND8" s="26"/>
      <c r="NE8" s="26"/>
      <c r="NF8" s="26"/>
      <c r="NG8" s="26"/>
      <c r="NH8" s="26"/>
      <c r="NI8" s="26"/>
      <c r="NJ8" s="26"/>
      <c r="NK8" s="26"/>
      <c r="NL8" s="26"/>
      <c r="NM8" s="26"/>
      <c r="NN8" s="26"/>
      <c r="NO8" s="26"/>
      <c r="NP8" s="26"/>
      <c r="NQ8" s="26"/>
      <c r="NR8" s="26"/>
      <c r="NS8" s="26"/>
      <c r="NT8" s="26"/>
      <c r="NU8" s="26"/>
      <c r="NV8" s="26"/>
      <c r="NW8" s="26"/>
      <c r="NX8" s="26"/>
      <c r="NY8" s="26"/>
      <c r="NZ8" s="26"/>
      <c r="OA8" s="26"/>
      <c r="OB8" s="26"/>
      <c r="OC8" s="26"/>
      <c r="OD8" s="26"/>
      <c r="OE8" s="26"/>
      <c r="OF8" s="26"/>
      <c r="OG8" s="26"/>
      <c r="OH8" s="26"/>
      <c r="OI8" s="26"/>
      <c r="OJ8" s="26"/>
      <c r="OK8" s="26"/>
      <c r="OL8" s="26"/>
      <c r="OM8" s="26"/>
      <c r="ON8" s="26"/>
      <c r="OO8" s="26"/>
      <c r="OP8" s="26"/>
      <c r="OQ8" s="26"/>
      <c r="OR8" s="26"/>
      <c r="OS8" s="26"/>
      <c r="OT8" s="26"/>
      <c r="OU8" s="26"/>
      <c r="OV8" s="26"/>
      <c r="OW8" s="26"/>
      <c r="OX8" s="26"/>
      <c r="OY8" s="26"/>
      <c r="OZ8" s="26"/>
      <c r="PA8" s="26"/>
      <c r="PB8" s="26"/>
      <c r="PC8" s="26"/>
      <c r="PD8" s="26"/>
      <c r="PE8" s="26"/>
      <c r="PF8" s="26"/>
      <c r="PG8" s="26"/>
      <c r="PH8" s="26"/>
      <c r="PI8" s="26"/>
      <c r="PJ8" s="26"/>
      <c r="PK8" s="26"/>
      <c r="PL8" s="26"/>
      <c r="PM8" s="26"/>
      <c r="PN8" s="26"/>
      <c r="PO8" s="26"/>
      <c r="PP8" s="26"/>
      <c r="PQ8" s="26"/>
      <c r="PR8" s="26"/>
      <c r="PS8" s="26"/>
      <c r="PT8" s="26"/>
      <c r="PU8" s="26"/>
      <c r="PV8" s="26"/>
      <c r="PW8" s="26"/>
      <c r="PX8" s="26"/>
      <c r="PY8" s="26"/>
      <c r="PZ8" s="26"/>
      <c r="QA8" s="26"/>
      <c r="QB8" s="26"/>
      <c r="QC8" s="26"/>
      <c r="QD8" s="26"/>
      <c r="QE8" s="26"/>
      <c r="QF8" s="26"/>
      <c r="QG8" s="26"/>
      <c r="QH8" s="26"/>
      <c r="QI8" s="26"/>
      <c r="QJ8" s="26"/>
      <c r="QK8" s="26"/>
      <c r="QL8" s="26"/>
      <c r="QM8" s="26"/>
      <c r="QN8" s="26"/>
      <c r="QO8" s="26"/>
      <c r="QP8" s="26"/>
      <c r="QQ8" s="26"/>
      <c r="QR8" s="26"/>
      <c r="QS8" s="26"/>
      <c r="QT8" s="26"/>
      <c r="QU8" s="26"/>
      <c r="QV8" s="26"/>
      <c r="QW8" s="26"/>
      <c r="QX8" s="26"/>
      <c r="QY8" s="26"/>
      <c r="QZ8" s="26"/>
      <c r="RA8" s="26"/>
      <c r="RB8" s="26"/>
      <c r="RC8" s="26"/>
      <c r="RD8" s="26"/>
      <c r="RE8" s="26"/>
      <c r="RF8" s="26"/>
      <c r="RG8" s="26"/>
      <c r="RH8" s="26"/>
      <c r="RI8" s="26"/>
      <c r="RJ8" s="26"/>
      <c r="RK8" s="26"/>
      <c r="RL8" s="26"/>
      <c r="RM8" s="26"/>
      <c r="RN8" s="26"/>
      <c r="RO8" s="26"/>
      <c r="RP8" s="26"/>
      <c r="RQ8" s="26"/>
      <c r="RR8" s="26"/>
      <c r="RS8" s="26"/>
      <c r="RT8" s="26"/>
      <c r="RU8" s="26"/>
      <c r="RV8" s="26"/>
      <c r="RW8" s="26"/>
      <c r="RX8" s="26"/>
      <c r="RY8" s="26"/>
      <c r="RZ8" s="26"/>
      <c r="SA8" s="26"/>
      <c r="SB8" s="26"/>
      <c r="SC8" s="26"/>
      <c r="SD8" s="26"/>
      <c r="SE8" s="26"/>
      <c r="SF8" s="26"/>
      <c r="SG8" s="26"/>
      <c r="SH8" s="26"/>
      <c r="SI8" s="26"/>
      <c r="SJ8" s="26"/>
      <c r="SK8" s="26"/>
      <c r="SL8" s="26"/>
      <c r="SM8" s="26"/>
      <c r="SN8" s="26"/>
      <c r="SO8" s="26"/>
      <c r="SP8" s="26"/>
      <c r="SQ8" s="26"/>
      <c r="SR8" s="26"/>
      <c r="SS8" s="26"/>
      <c r="ST8" s="26"/>
      <c r="SU8" s="26"/>
      <c r="SV8" s="26"/>
      <c r="SW8" s="26"/>
      <c r="SX8" s="26"/>
      <c r="SY8" s="26"/>
      <c r="SZ8" s="26"/>
      <c r="TA8" s="26"/>
      <c r="TB8" s="26"/>
      <c r="TC8" s="26"/>
      <c r="TD8" s="26"/>
      <c r="TE8" s="26"/>
      <c r="TF8" s="26"/>
      <c r="TG8" s="26"/>
      <c r="TH8" s="26"/>
      <c r="TI8" s="26"/>
      <c r="TJ8" s="26"/>
      <c r="TK8" s="26"/>
      <c r="TL8" s="26"/>
      <c r="TM8" s="26"/>
      <c r="TN8" s="26"/>
      <c r="TO8" s="26"/>
      <c r="TP8" s="26"/>
      <c r="TQ8" s="26"/>
      <c r="TR8" s="26"/>
      <c r="TS8" s="26"/>
      <c r="TT8" s="26"/>
      <c r="TU8" s="26"/>
      <c r="TV8" s="26"/>
      <c r="TW8" s="26"/>
      <c r="TX8" s="26"/>
      <c r="TY8" s="26"/>
      <c r="TZ8" s="26"/>
      <c r="UA8" s="26"/>
      <c r="UB8" s="26"/>
      <c r="UC8" s="26"/>
      <c r="UD8" s="26"/>
      <c r="UE8" s="26"/>
      <c r="UF8" s="26"/>
      <c r="UG8" s="26"/>
      <c r="UH8" s="26"/>
      <c r="UI8" s="26"/>
      <c r="UJ8" s="26"/>
      <c r="UK8" s="26"/>
      <c r="UL8" s="26"/>
      <c r="UM8" s="26"/>
      <c r="UN8" s="26"/>
      <c r="UO8" s="26"/>
      <c r="UP8" s="26"/>
      <c r="UQ8" s="26"/>
      <c r="UR8" s="26"/>
      <c r="US8" s="26"/>
      <c r="UT8" s="26"/>
      <c r="UU8" s="26"/>
      <c r="UV8" s="26"/>
      <c r="UW8" s="26"/>
      <c r="UX8" s="26"/>
      <c r="UY8" s="26"/>
      <c r="UZ8" s="26"/>
      <c r="VA8" s="26"/>
      <c r="VB8" s="26"/>
      <c r="VC8" s="26"/>
      <c r="VD8" s="26"/>
      <c r="VE8" s="26"/>
      <c r="VF8" s="26"/>
      <c r="VG8" s="26"/>
      <c r="VH8" s="26"/>
      <c r="VI8" s="26"/>
      <c r="VJ8" s="26"/>
      <c r="VK8" s="26"/>
      <c r="VL8" s="26"/>
      <c r="VM8" s="26"/>
      <c r="VN8" s="26"/>
      <c r="VO8" s="26"/>
      <c r="VP8" s="26"/>
      <c r="VQ8" s="26"/>
      <c r="VR8" s="26"/>
      <c r="VS8" s="26"/>
      <c r="VT8" s="26"/>
      <c r="VU8" s="26"/>
      <c r="VV8" s="26"/>
      <c r="VW8" s="26"/>
      <c r="VX8" s="26"/>
      <c r="VY8" s="26"/>
      <c r="VZ8" s="26"/>
      <c r="WA8" s="26"/>
      <c r="WB8" s="26"/>
      <c r="WC8" s="26"/>
      <c r="WD8" s="26"/>
      <c r="WE8" s="26"/>
      <c r="WF8" s="26"/>
      <c r="WG8" s="26"/>
      <c r="WH8" s="26"/>
      <c r="WI8" s="26"/>
      <c r="WJ8" s="26"/>
      <c r="WK8" s="26"/>
      <c r="WL8" s="26"/>
      <c r="WM8" s="26"/>
      <c r="WN8" s="26"/>
      <c r="WO8" s="26"/>
      <c r="WP8" s="26"/>
      <c r="WQ8" s="26"/>
      <c r="WR8" s="26"/>
      <c r="WS8" s="26"/>
      <c r="WT8" s="26"/>
      <c r="WU8" s="26"/>
      <c r="WV8" s="26"/>
      <c r="WW8" s="26"/>
      <c r="WX8" s="26"/>
      <c r="WY8" s="26"/>
      <c r="WZ8" s="26"/>
      <c r="XA8" s="26"/>
      <c r="XB8" s="26"/>
      <c r="XC8" s="26"/>
      <c r="XD8" s="26"/>
      <c r="XE8" s="26"/>
      <c r="XF8" s="26"/>
      <c r="XG8" s="26"/>
      <c r="XH8" s="26"/>
      <c r="XI8" s="26"/>
      <c r="XJ8" s="26"/>
      <c r="XK8" s="26"/>
      <c r="XL8" s="26"/>
      <c r="XM8" s="26"/>
      <c r="XN8" s="26"/>
      <c r="XO8" s="26"/>
      <c r="XP8" s="26"/>
      <c r="XQ8" s="26"/>
      <c r="XR8" s="26"/>
      <c r="XS8" s="26"/>
      <c r="XT8" s="26"/>
      <c r="XU8" s="26"/>
      <c r="XV8" s="26"/>
      <c r="XW8" s="26"/>
      <c r="XX8" s="26"/>
      <c r="XY8" s="26"/>
      <c r="XZ8" s="26"/>
      <c r="YA8" s="26"/>
      <c r="YB8" s="26"/>
      <c r="YC8" s="26"/>
      <c r="YD8" s="26"/>
      <c r="YE8" s="26"/>
      <c r="YF8" s="26"/>
      <c r="YG8" s="26"/>
      <c r="YH8" s="26"/>
      <c r="YI8" s="26"/>
      <c r="YJ8" s="26"/>
      <c r="YK8" s="26"/>
      <c r="YL8" s="26"/>
      <c r="YM8" s="26"/>
      <c r="YN8" s="26"/>
      <c r="YO8" s="26"/>
      <c r="YP8" s="26"/>
      <c r="YQ8" s="26"/>
      <c r="YR8" s="26"/>
      <c r="YS8" s="26"/>
      <c r="YT8" s="26"/>
      <c r="YU8" s="26"/>
      <c r="YV8" s="26"/>
      <c r="YW8" s="26"/>
      <c r="YX8" s="26"/>
      <c r="YY8" s="26"/>
      <c r="YZ8" s="26"/>
      <c r="ZA8" s="26"/>
      <c r="ZB8" s="26"/>
      <c r="ZC8" s="26"/>
      <c r="ZD8" s="26"/>
      <c r="ZE8" s="26"/>
      <c r="ZF8" s="26"/>
      <c r="ZG8" s="26"/>
      <c r="ZH8" s="26"/>
      <c r="ZI8" s="26"/>
      <c r="ZJ8" s="26"/>
      <c r="ZK8" s="26"/>
      <c r="ZL8" s="26"/>
      <c r="ZM8" s="26"/>
      <c r="ZN8" s="26"/>
      <c r="ZO8" s="26"/>
      <c r="ZP8" s="26"/>
      <c r="ZQ8" s="26"/>
      <c r="ZR8" s="26"/>
      <c r="ZS8" s="26"/>
      <c r="ZT8" s="26"/>
      <c r="ZU8" s="26"/>
      <c r="ZV8" s="26"/>
      <c r="ZW8" s="26"/>
      <c r="ZX8" s="26"/>
      <c r="ZY8" s="26"/>
      <c r="ZZ8" s="26"/>
      <c r="AAA8" s="26"/>
      <c r="AAB8" s="26"/>
      <c r="AAC8" s="26"/>
      <c r="AAD8" s="26"/>
      <c r="AAE8" s="26"/>
      <c r="AAF8" s="26"/>
      <c r="AAG8" s="26"/>
      <c r="AAH8" s="26"/>
      <c r="AAI8" s="26"/>
      <c r="AAJ8" s="26"/>
      <c r="AAK8" s="26"/>
      <c r="AAL8" s="26"/>
      <c r="AAM8" s="26"/>
      <c r="AAN8" s="26"/>
      <c r="AAO8" s="26"/>
      <c r="AAP8" s="26"/>
      <c r="AAQ8" s="26"/>
      <c r="AAR8" s="26"/>
      <c r="AAS8" s="26"/>
      <c r="AAT8" s="26"/>
      <c r="AAU8" s="26"/>
      <c r="AAV8" s="26"/>
      <c r="AAW8" s="26"/>
      <c r="AAX8" s="26"/>
      <c r="AAY8" s="26"/>
      <c r="AAZ8" s="26"/>
      <c r="ABA8" s="26"/>
      <c r="ABB8" s="26"/>
      <c r="ABC8" s="26"/>
      <c r="ABD8" s="26"/>
      <c r="ABE8" s="26"/>
      <c r="ABF8" s="26"/>
      <c r="ABG8" s="26"/>
      <c r="ABH8" s="26"/>
      <c r="ABI8" s="26"/>
      <c r="ABJ8" s="26"/>
      <c r="ABK8" s="26"/>
      <c r="ABL8" s="26"/>
      <c r="ABM8" s="26"/>
      <c r="ABN8" s="26"/>
      <c r="ABO8" s="26"/>
      <c r="ABP8" s="26"/>
      <c r="ABQ8" s="26"/>
      <c r="ABR8" s="26"/>
      <c r="ABS8" s="26"/>
      <c r="ABT8" s="26"/>
      <c r="ABU8" s="26"/>
      <c r="ABV8" s="26"/>
      <c r="ABW8" s="26"/>
      <c r="ABX8" s="26"/>
      <c r="ABY8" s="26"/>
      <c r="ABZ8" s="26"/>
      <c r="ACA8" s="26"/>
      <c r="ACB8" s="26"/>
      <c r="ACC8" s="26"/>
      <c r="ACD8" s="26"/>
      <c r="ACE8" s="26"/>
      <c r="ACF8" s="26"/>
      <c r="ACG8" s="26"/>
      <c r="ACH8" s="26"/>
      <c r="ACI8" s="26"/>
      <c r="ACJ8" s="26"/>
      <c r="ACK8" s="26"/>
      <c r="ACL8" s="26"/>
      <c r="ACM8" s="26"/>
      <c r="ACN8" s="26"/>
      <c r="ACO8" s="26"/>
      <c r="ACP8" s="26"/>
      <c r="ACQ8" s="26"/>
      <c r="ACR8" s="26"/>
      <c r="ACS8" s="26"/>
      <c r="ACT8" s="26"/>
      <c r="ACU8" s="26"/>
      <c r="ACV8" s="26"/>
      <c r="ACW8" s="26"/>
      <c r="ACX8" s="26"/>
      <c r="ACY8" s="26"/>
      <c r="ACZ8" s="26"/>
      <c r="ADA8" s="26"/>
      <c r="ADB8" s="26"/>
      <c r="ADC8" s="26"/>
      <c r="ADD8" s="26"/>
      <c r="ADE8" s="26"/>
      <c r="ADF8" s="26"/>
      <c r="ADG8" s="26"/>
      <c r="ADH8" s="26"/>
      <c r="ADI8" s="26"/>
      <c r="ADJ8" s="26"/>
      <c r="ADK8" s="26"/>
      <c r="ADL8" s="26"/>
      <c r="ADM8" s="26"/>
      <c r="ADN8" s="26"/>
      <c r="ADO8" s="26"/>
      <c r="ADP8" s="26"/>
      <c r="ADQ8" s="26"/>
      <c r="ADR8" s="26"/>
      <c r="ADS8" s="26"/>
      <c r="ADT8" s="26"/>
      <c r="ADU8" s="26"/>
      <c r="ADV8" s="26"/>
      <c r="ADW8" s="26"/>
      <c r="ADX8" s="26"/>
      <c r="ADY8" s="26"/>
      <c r="ADZ8" s="26"/>
      <c r="AEA8" s="26"/>
      <c r="AEB8" s="26"/>
      <c r="AEC8" s="26"/>
      <c r="AED8" s="26"/>
      <c r="AEE8" s="26"/>
      <c r="AEF8" s="26"/>
      <c r="AEG8" s="26"/>
      <c r="AEH8" s="26"/>
      <c r="AEI8" s="26"/>
      <c r="AEJ8" s="26"/>
      <c r="AEK8" s="26"/>
      <c r="AEL8" s="26"/>
      <c r="AEM8" s="26"/>
      <c r="AEN8" s="26"/>
      <c r="AEO8" s="26"/>
      <c r="AEP8" s="26"/>
      <c r="AEQ8" s="26"/>
      <c r="AER8" s="26"/>
      <c r="AES8" s="26"/>
      <c r="AET8" s="26"/>
      <c r="AEU8" s="26"/>
      <c r="AEV8" s="26"/>
      <c r="AEW8" s="26"/>
      <c r="AEX8" s="26"/>
      <c r="AEY8" s="26"/>
      <c r="AEZ8" s="26"/>
      <c r="AFA8" s="26"/>
      <c r="AFB8" s="26"/>
      <c r="AFC8" s="26"/>
      <c r="AFD8" s="26"/>
      <c r="AFE8" s="26"/>
      <c r="AFF8" s="26"/>
      <c r="AFG8" s="26"/>
      <c r="AFH8" s="26"/>
      <c r="AFI8" s="26"/>
      <c r="AFJ8" s="26"/>
      <c r="AFK8" s="26"/>
      <c r="AFL8" s="26"/>
      <c r="AFM8" s="26"/>
      <c r="AFN8" s="26"/>
      <c r="AFO8" s="26"/>
      <c r="AFP8" s="26"/>
      <c r="AFQ8" s="26"/>
      <c r="AFR8" s="26"/>
      <c r="AFS8" s="26"/>
      <c r="AFT8" s="26"/>
      <c r="AFU8" s="26"/>
      <c r="AFV8" s="26"/>
      <c r="AFW8" s="26"/>
      <c r="AFX8" s="26"/>
      <c r="AFY8" s="26"/>
      <c r="AFZ8" s="26"/>
      <c r="AGA8" s="26"/>
      <c r="AGB8" s="26"/>
      <c r="AGC8" s="26"/>
      <c r="AGD8" s="26"/>
      <c r="AGE8" s="26"/>
      <c r="AGF8" s="26"/>
      <c r="AGG8" s="26"/>
      <c r="AGH8" s="26"/>
      <c r="AGI8" s="26"/>
      <c r="AGJ8" s="26"/>
      <c r="AGK8" s="26"/>
      <c r="AGL8" s="26"/>
      <c r="AGM8" s="26"/>
      <c r="AGN8" s="26"/>
      <c r="AGO8" s="26"/>
      <c r="AGP8" s="26"/>
      <c r="AGQ8" s="26"/>
      <c r="AGR8" s="26"/>
      <c r="AGS8" s="26"/>
      <c r="AGT8" s="26"/>
      <c r="AGU8" s="26"/>
      <c r="AGV8" s="26"/>
      <c r="AGW8" s="26"/>
      <c r="AGX8" s="26"/>
      <c r="AGY8" s="26"/>
      <c r="AGZ8" s="26"/>
      <c r="AHA8" s="26"/>
      <c r="AHB8" s="26"/>
      <c r="AHC8" s="26"/>
      <c r="AHD8" s="26"/>
      <c r="AHE8" s="26"/>
      <c r="AHF8" s="26"/>
      <c r="AHG8" s="26"/>
      <c r="AHH8" s="26"/>
      <c r="AHI8" s="26"/>
      <c r="AHJ8" s="26"/>
      <c r="AHK8" s="26"/>
      <c r="AHL8" s="26"/>
      <c r="AHM8" s="26"/>
      <c r="AHN8" s="26"/>
      <c r="AHO8" s="26"/>
      <c r="AHP8" s="26"/>
      <c r="AHQ8" s="26"/>
      <c r="AHR8" s="26"/>
      <c r="AHS8" s="26"/>
      <c r="AHT8" s="26"/>
      <c r="AHU8" s="26"/>
      <c r="AHV8" s="26"/>
      <c r="AHW8" s="26"/>
      <c r="AHX8" s="26"/>
      <c r="AHY8" s="26"/>
      <c r="AHZ8" s="26"/>
      <c r="AIA8" s="26"/>
      <c r="AIB8" s="26"/>
      <c r="AIC8" s="26"/>
      <c r="AID8" s="26"/>
      <c r="AIE8" s="26"/>
      <c r="AIF8" s="26"/>
      <c r="AIG8" s="26"/>
      <c r="AIH8" s="26"/>
      <c r="AII8" s="26"/>
      <c r="AIJ8" s="26"/>
      <c r="AIK8" s="26"/>
      <c r="AIL8" s="26"/>
      <c r="AIM8" s="26"/>
      <c r="AIN8" s="26"/>
      <c r="AIO8" s="26"/>
      <c r="AIP8" s="26"/>
      <c r="AIQ8" s="26"/>
      <c r="AIR8" s="26"/>
      <c r="AIS8" s="26"/>
      <c r="AIT8" s="26"/>
      <c r="AIU8" s="26"/>
      <c r="AIV8" s="26"/>
      <c r="AIW8" s="26"/>
      <c r="AIX8" s="26"/>
      <c r="AIY8" s="26"/>
      <c r="AIZ8" s="26"/>
      <c r="AJA8" s="26"/>
      <c r="AJB8" s="26"/>
      <c r="AJC8" s="26"/>
      <c r="AJD8" s="26"/>
      <c r="AJE8" s="26"/>
      <c r="AJF8" s="26"/>
      <c r="AJG8" s="26"/>
      <c r="AJH8" s="26"/>
      <c r="AJI8" s="26"/>
      <c r="AJJ8" s="26"/>
      <c r="AJK8" s="26"/>
      <c r="AJL8" s="26"/>
      <c r="AJM8" s="26"/>
      <c r="AJN8" s="26"/>
      <c r="AJO8" s="26"/>
      <c r="AJP8" s="26"/>
      <c r="AJQ8" s="26"/>
      <c r="AJR8" s="26"/>
      <c r="AJS8" s="26"/>
      <c r="AJT8" s="26"/>
      <c r="AJU8" s="26"/>
      <c r="AJV8" s="26"/>
      <c r="AJW8" s="26"/>
      <c r="AJX8" s="26"/>
      <c r="AJY8" s="26"/>
      <c r="AJZ8" s="26"/>
      <c r="AKA8" s="26"/>
      <c r="AKB8" s="26"/>
      <c r="AKC8" s="26"/>
      <c r="AKD8" s="26"/>
      <c r="AKE8" s="26"/>
      <c r="AKF8" s="26"/>
      <c r="AKG8" s="26"/>
      <c r="AKH8" s="26"/>
      <c r="AKI8" s="26"/>
      <c r="AKJ8" s="26"/>
      <c r="AKK8" s="26"/>
      <c r="AKL8" s="26"/>
      <c r="AKM8" s="26"/>
      <c r="AKN8" s="26"/>
      <c r="AKO8" s="26"/>
      <c r="AKP8" s="26"/>
      <c r="AKQ8" s="26"/>
      <c r="AKR8" s="26"/>
      <c r="AKS8" s="26"/>
      <c r="AKT8" s="26"/>
      <c r="AKU8" s="26"/>
      <c r="AKV8" s="26"/>
      <c r="AKW8" s="26"/>
      <c r="AKX8" s="26"/>
      <c r="AKY8" s="26"/>
      <c r="AKZ8" s="26"/>
      <c r="ALA8" s="26"/>
      <c r="ALB8" s="26"/>
      <c r="ALC8" s="26"/>
      <c r="ALD8" s="26"/>
      <c r="ALE8" s="26"/>
      <c r="ALF8" s="26"/>
      <c r="ALG8" s="26"/>
      <c r="ALH8" s="26"/>
      <c r="ALI8" s="26"/>
      <c r="ALJ8" s="26"/>
      <c r="ALK8" s="26"/>
      <c r="ALL8" s="26"/>
      <c r="ALM8" s="26"/>
      <c r="ALN8" s="26"/>
      <c r="ALO8" s="26"/>
      <c r="ALP8" s="26"/>
      <c r="ALQ8" s="26"/>
      <c r="ALR8" s="26"/>
      <c r="ALS8" s="26"/>
      <c r="ALT8" s="26"/>
      <c r="ALU8" s="26"/>
      <c r="ALV8" s="26"/>
      <c r="ALW8" s="26"/>
      <c r="ALX8" s="26"/>
      <c r="ALY8" s="26"/>
      <c r="ALZ8" s="26"/>
      <c r="AMA8" s="26"/>
      <c r="AMB8" s="26"/>
      <c r="AMC8" s="26"/>
      <c r="AMD8" s="26"/>
      <c r="AME8" s="26"/>
      <c r="AMF8" s="26"/>
      <c r="AMG8" s="26"/>
      <c r="AMH8" s="26"/>
      <c r="AMI8" s="26"/>
      <c r="AMJ8" s="26"/>
    </row>
    <row r="9" spans="1:1024" ht="103.5" customHeight="1" x14ac:dyDescent="0.25">
      <c r="A9" s="38"/>
      <c r="B9" s="32" t="s">
        <v>64</v>
      </c>
      <c r="C9" s="34"/>
      <c r="D9" s="32" t="s">
        <v>67</v>
      </c>
      <c r="E9" s="33"/>
      <c r="F9" s="33"/>
      <c r="G9" s="33"/>
      <c r="H9" s="34"/>
      <c r="I9" s="32" t="s">
        <v>66</v>
      </c>
      <c r="J9" s="34"/>
      <c r="K9" s="45">
        <v>725.23</v>
      </c>
      <c r="L9" s="46"/>
      <c r="M9" s="96">
        <f t="shared" ref="M9:M10" si="2">K9/O9</f>
        <v>36.261499999999998</v>
      </c>
      <c r="N9" s="97"/>
      <c r="O9" s="18">
        <v>20</v>
      </c>
      <c r="P9" s="18"/>
      <c r="Q9" s="20"/>
    </row>
    <row r="10" spans="1:1024" ht="77.25" customHeight="1" x14ac:dyDescent="0.25">
      <c r="A10" s="38"/>
      <c r="B10" s="32" t="s">
        <v>69</v>
      </c>
      <c r="C10" s="34"/>
      <c r="D10" s="32" t="s">
        <v>70</v>
      </c>
      <c r="E10" s="33"/>
      <c r="F10" s="33"/>
      <c r="G10" s="33"/>
      <c r="H10" s="34"/>
      <c r="I10" s="32" t="s">
        <v>68</v>
      </c>
      <c r="J10" s="34"/>
      <c r="K10" s="45">
        <v>91.8</v>
      </c>
      <c r="L10" s="46"/>
      <c r="M10" s="72">
        <f t="shared" si="2"/>
        <v>4.59</v>
      </c>
      <c r="N10" s="73"/>
      <c r="O10" s="18">
        <v>20</v>
      </c>
      <c r="P10" s="18" t="s">
        <v>71</v>
      </c>
      <c r="Q10" s="20"/>
    </row>
    <row r="11" spans="1:1024" ht="24.75" customHeight="1" x14ac:dyDescent="0.25">
      <c r="A11" s="39"/>
      <c r="B11" s="32"/>
      <c r="C11" s="34"/>
      <c r="D11" s="32"/>
      <c r="E11" s="33"/>
      <c r="F11" s="33"/>
      <c r="G11" s="33"/>
      <c r="H11" s="34"/>
      <c r="I11" s="32"/>
      <c r="J11" s="34"/>
      <c r="K11" s="45"/>
      <c r="L11" s="46"/>
      <c r="M11" s="74">
        <f>M8</f>
        <v>36.261499999999998</v>
      </c>
      <c r="N11" s="75"/>
      <c r="O11" s="18"/>
      <c r="P11" s="18"/>
      <c r="Q11" s="20"/>
    </row>
    <row r="12" spans="1:1024" ht="15" customHeight="1" x14ac:dyDescent="0.25">
      <c r="A12" s="86" t="s">
        <v>38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</row>
    <row r="13" spans="1:1024" ht="19.5" customHeight="1" x14ac:dyDescent="0.25">
      <c r="A13" s="87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</row>
    <row r="14" spans="1:1024" ht="26.25" customHeight="1" x14ac:dyDescent="0.25">
      <c r="A14" s="84" t="s">
        <v>0</v>
      </c>
      <c r="B14" s="84" t="s">
        <v>7</v>
      </c>
      <c r="C14" s="84" t="s">
        <v>8</v>
      </c>
      <c r="D14" s="84" t="s">
        <v>9</v>
      </c>
      <c r="E14" s="84" t="s">
        <v>6</v>
      </c>
      <c r="F14" s="84" t="s">
        <v>10</v>
      </c>
      <c r="G14" s="82" t="s">
        <v>46</v>
      </c>
      <c r="H14" s="83"/>
      <c r="I14" s="82" t="s">
        <v>47</v>
      </c>
      <c r="J14" s="83"/>
      <c r="K14" s="82" t="s">
        <v>48</v>
      </c>
      <c r="L14" s="83"/>
      <c r="M14" s="88" t="s">
        <v>11</v>
      </c>
      <c r="N14" s="89"/>
      <c r="O14" s="80" t="s">
        <v>12</v>
      </c>
      <c r="P14" s="80" t="s">
        <v>32</v>
      </c>
      <c r="Q14" s="80" t="s">
        <v>33</v>
      </c>
      <c r="R14" s="80" t="s">
        <v>34</v>
      </c>
      <c r="AMG14"/>
      <c r="AMH14"/>
      <c r="AMI14"/>
      <c r="AMJ14"/>
    </row>
    <row r="15" spans="1:1024" ht="111" customHeight="1" x14ac:dyDescent="0.25">
      <c r="A15" s="85"/>
      <c r="B15" s="85"/>
      <c r="C15" s="85"/>
      <c r="D15" s="85"/>
      <c r="E15" s="85"/>
      <c r="F15" s="85"/>
      <c r="G15" s="19" t="s">
        <v>13</v>
      </c>
      <c r="H15" s="19" t="s">
        <v>14</v>
      </c>
      <c r="I15" s="19" t="s">
        <v>13</v>
      </c>
      <c r="J15" s="19" t="s">
        <v>14</v>
      </c>
      <c r="K15" s="19" t="s">
        <v>13</v>
      </c>
      <c r="L15" s="19" t="s">
        <v>14</v>
      </c>
      <c r="M15" s="90"/>
      <c r="N15" s="91"/>
      <c r="O15" s="81"/>
      <c r="P15" s="81" t="s">
        <v>32</v>
      </c>
      <c r="Q15" s="81"/>
      <c r="R15" s="81"/>
      <c r="AME15"/>
      <c r="AMF15"/>
      <c r="AMG15"/>
      <c r="AMH15"/>
      <c r="AMI15"/>
      <c r="AMJ15"/>
    </row>
    <row r="16" spans="1:1024" ht="54" customHeight="1" x14ac:dyDescent="0.25">
      <c r="A16" s="15">
        <v>1</v>
      </c>
      <c r="B16" s="15" t="s">
        <v>49</v>
      </c>
      <c r="C16" s="15" t="s">
        <v>77</v>
      </c>
      <c r="D16" s="15" t="s">
        <v>54</v>
      </c>
      <c r="E16" s="15">
        <v>5</v>
      </c>
      <c r="F16" s="15">
        <v>2</v>
      </c>
      <c r="G16" s="17">
        <v>881.6</v>
      </c>
      <c r="H16" s="21">
        <f t="shared" ref="H16" si="3">G16/E16</f>
        <v>176.32</v>
      </c>
      <c r="I16" s="17">
        <v>881.6</v>
      </c>
      <c r="J16" s="22">
        <f t="shared" ref="J16" si="4">I16/E16</f>
        <v>176.32</v>
      </c>
      <c r="K16" s="17">
        <v>881.6</v>
      </c>
      <c r="L16" s="23">
        <f t="shared" ref="L16" si="5">K16/E16</f>
        <v>176.32</v>
      </c>
      <c r="M16" s="78">
        <f t="shared" ref="M16" si="6">H16</f>
        <v>176.32</v>
      </c>
      <c r="N16" s="78"/>
      <c r="O16" s="15" t="s">
        <v>78</v>
      </c>
      <c r="P16" s="18" t="s">
        <v>50</v>
      </c>
      <c r="Q16" s="18">
        <v>10</v>
      </c>
      <c r="R16" s="18">
        <f>F16*E16</f>
        <v>10</v>
      </c>
      <c r="AME16"/>
      <c r="AMF16"/>
      <c r="AMG16"/>
      <c r="AMH16"/>
      <c r="AMI16"/>
      <c r="AMJ16"/>
    </row>
    <row r="17" spans="1:1024" ht="56.25" customHeight="1" x14ac:dyDescent="0.25">
      <c r="A17" s="15">
        <v>2</v>
      </c>
      <c r="B17" s="15" t="s">
        <v>51</v>
      </c>
      <c r="C17" s="15" t="s">
        <v>52</v>
      </c>
      <c r="D17" s="15" t="s">
        <v>53</v>
      </c>
      <c r="E17" s="15">
        <v>20</v>
      </c>
      <c r="F17" s="15">
        <v>1</v>
      </c>
      <c r="G17" s="17">
        <v>725.23</v>
      </c>
      <c r="H17" s="21">
        <f t="shared" ref="H17" si="7">G17/E17</f>
        <v>36.261499999999998</v>
      </c>
      <c r="I17" s="17">
        <v>725.23</v>
      </c>
      <c r="J17" s="22">
        <f t="shared" ref="J17" si="8">I17/E17</f>
        <v>36.261499999999998</v>
      </c>
      <c r="K17" s="17">
        <v>725.23</v>
      </c>
      <c r="L17" s="23">
        <f t="shared" ref="L17" si="9">K17/E17</f>
        <v>36.261499999999998</v>
      </c>
      <c r="M17" s="78">
        <f t="shared" ref="M17" si="10">H17</f>
        <v>36.261499999999998</v>
      </c>
      <c r="N17" s="78"/>
      <c r="O17" s="18" t="s">
        <v>55</v>
      </c>
      <c r="P17" s="18" t="s">
        <v>50</v>
      </c>
      <c r="Q17" s="18">
        <v>10</v>
      </c>
      <c r="R17" s="18">
        <f>F17*E17</f>
        <v>20</v>
      </c>
      <c r="AME17"/>
      <c r="AMF17"/>
      <c r="AMG17"/>
      <c r="AMH17"/>
      <c r="AMI17"/>
      <c r="AMJ17"/>
    </row>
    <row r="18" spans="1:1024" ht="20.25" customHeight="1" x14ac:dyDescent="0.25">
      <c r="A18" s="47" t="s">
        <v>76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11"/>
      <c r="Q18" s="11"/>
      <c r="R18" s="12"/>
      <c r="AME18"/>
      <c r="AMF18"/>
      <c r="AMG18"/>
      <c r="AMH18"/>
      <c r="AMI18"/>
      <c r="AMJ18"/>
    </row>
    <row r="19" spans="1:1024" ht="4.5" customHeight="1" x14ac:dyDescent="0.25">
      <c r="A19" s="35" t="s">
        <v>39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</row>
    <row r="20" spans="1:1024" ht="3" customHeight="1" x14ac:dyDescent="0.25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</row>
    <row r="21" spans="1:1024" ht="134.25" customHeight="1" x14ac:dyDescent="0.25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</row>
    <row r="22" spans="1:1024" ht="78.75" customHeight="1" x14ac:dyDescent="0.25">
      <c r="A22" s="2" t="s">
        <v>0</v>
      </c>
      <c r="B22" s="3" t="s">
        <v>7</v>
      </c>
      <c r="C22" s="3" t="s">
        <v>8</v>
      </c>
      <c r="D22" s="49" t="s">
        <v>15</v>
      </c>
      <c r="E22" s="49"/>
      <c r="F22" s="49"/>
      <c r="G22" s="49"/>
      <c r="H22" s="2" t="s">
        <v>9</v>
      </c>
      <c r="I22" s="2" t="s">
        <v>35</v>
      </c>
      <c r="J22" s="49" t="s">
        <v>36</v>
      </c>
      <c r="K22" s="49"/>
      <c r="L22" s="2" t="s">
        <v>16</v>
      </c>
      <c r="M22" s="49" t="s">
        <v>17</v>
      </c>
      <c r="N22" s="49"/>
      <c r="AMI22"/>
      <c r="AMJ22"/>
    </row>
    <row r="23" spans="1:1024" ht="54" customHeight="1" x14ac:dyDescent="0.25">
      <c r="A23" s="28">
        <f>A16</f>
        <v>1</v>
      </c>
      <c r="B23" s="28" t="str">
        <f>B16</f>
        <v xml:space="preserve">ВАКЦИНА ДЛЯ ПРОФИЛАКТИКИ ВИРУСНОГО ГЕПАТИТА B </v>
      </c>
      <c r="C23" s="28" t="str">
        <f>C16</f>
        <v>Суспензия для внутримышечного введения; дозировка: 0.02 мг/мл, 0,5мл*</v>
      </c>
      <c r="D23" s="50" t="s">
        <v>72</v>
      </c>
      <c r="E23" s="50"/>
      <c r="F23" s="50"/>
      <c r="G23" s="50"/>
      <c r="H23" s="28" t="str">
        <f>D16</f>
        <v>см[3*];^мл</v>
      </c>
      <c r="I23" s="29" t="s">
        <v>72</v>
      </c>
      <c r="J23" s="50" t="s">
        <v>72</v>
      </c>
      <c r="K23" s="50"/>
      <c r="L23" s="18" t="s">
        <v>72</v>
      </c>
      <c r="M23" s="51" t="s">
        <v>72</v>
      </c>
      <c r="N23" s="51"/>
      <c r="AMI23"/>
      <c r="AMJ23"/>
    </row>
    <row r="24" spans="1:1024" ht="50.25" customHeight="1" x14ac:dyDescent="0.25">
      <c r="A24" s="28">
        <v>2</v>
      </c>
      <c r="B24" s="28" t="str">
        <f>B17</f>
        <v>АНАТОКСИН ДИФТЕРИЙНО-СТОЛБНЯЧНЫЙ</v>
      </c>
      <c r="C24" s="28" t="str">
        <f>C17</f>
        <v>Суспензия для внутримышечного и подкожного введения; дозировка:0.5 мл/доза</v>
      </c>
      <c r="D24" s="50" t="s">
        <v>72</v>
      </c>
      <c r="E24" s="50"/>
      <c r="F24" s="50"/>
      <c r="G24" s="50"/>
      <c r="H24" s="28" t="str">
        <f>D17</f>
        <v>доз(а)</v>
      </c>
      <c r="I24" s="30" t="s">
        <v>72</v>
      </c>
      <c r="J24" s="79" t="s">
        <v>72</v>
      </c>
      <c r="K24" s="79"/>
      <c r="L24" s="18" t="s">
        <v>72</v>
      </c>
      <c r="M24" s="51" t="s">
        <v>72</v>
      </c>
      <c r="N24" s="51"/>
      <c r="AMI24"/>
      <c r="AMJ24"/>
    </row>
    <row r="25" spans="1:1024" ht="14.25" customHeight="1" x14ac:dyDescent="0.25"/>
    <row r="26" spans="1:1024" x14ac:dyDescent="0.25">
      <c r="A26" s="95" t="s">
        <v>45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</row>
    <row r="27" spans="1:1024" ht="144.75" customHeight="1" x14ac:dyDescent="0.25">
      <c r="A27" s="4" t="s">
        <v>0</v>
      </c>
      <c r="B27" s="4" t="s">
        <v>7</v>
      </c>
      <c r="C27" s="4" t="s">
        <v>18</v>
      </c>
      <c r="D27" s="92" t="s">
        <v>9</v>
      </c>
      <c r="E27" s="93"/>
      <c r="F27" s="93"/>
      <c r="G27" s="94"/>
      <c r="H27" s="60" t="s">
        <v>20</v>
      </c>
      <c r="I27" s="60"/>
      <c r="J27" s="60" t="s">
        <v>21</v>
      </c>
      <c r="K27" s="60"/>
      <c r="L27" s="4" t="s">
        <v>22</v>
      </c>
      <c r="M27" s="4" t="s">
        <v>43</v>
      </c>
      <c r="N27" s="4" t="s">
        <v>23</v>
      </c>
    </row>
    <row r="28" spans="1:1024" ht="53.25" customHeight="1" x14ac:dyDescent="0.25">
      <c r="A28" s="16">
        <f t="shared" ref="A28:D29" si="11">A16</f>
        <v>1</v>
      </c>
      <c r="B28" s="16" t="str">
        <f t="shared" si="11"/>
        <v xml:space="preserve">ВАКЦИНА ДЛЯ ПРОФИЛАКТИКИ ВИРУСНОГО ГЕПАТИТА B </v>
      </c>
      <c r="C28" s="16" t="str">
        <f t="shared" si="11"/>
        <v>Суспензия для внутримышечного введения; дозировка: 0.02 мг/мл, 0,5мл*</v>
      </c>
      <c r="D28" s="40" t="str">
        <f t="shared" si="11"/>
        <v>см[3*];^мл</v>
      </c>
      <c r="E28" s="41"/>
      <c r="F28" s="41"/>
      <c r="G28" s="42"/>
      <c r="H28" s="43">
        <f>M7</f>
        <v>164.26</v>
      </c>
      <c r="I28" s="43"/>
      <c r="J28" s="44" t="str">
        <f>M23</f>
        <v>-</v>
      </c>
      <c r="K28" s="44"/>
      <c r="L28" s="24">
        <f>M16</f>
        <v>176.32</v>
      </c>
      <c r="M28" s="25"/>
      <c r="N28" s="31">
        <f>L28</f>
        <v>176.32</v>
      </c>
    </row>
    <row r="29" spans="1:1024" ht="54.75" customHeight="1" x14ac:dyDescent="0.25">
      <c r="A29" s="16">
        <f t="shared" si="11"/>
        <v>2</v>
      </c>
      <c r="B29" s="16" t="str">
        <f t="shared" si="11"/>
        <v>АНАТОКСИН ДИФТЕРИЙНО-СТОЛБНЯЧНЫЙ</v>
      </c>
      <c r="C29" s="16" t="str">
        <f t="shared" si="11"/>
        <v>Суспензия для внутримышечного и подкожного введения; дозировка:0.5 мл/доза</v>
      </c>
      <c r="D29" s="40" t="str">
        <f t="shared" si="11"/>
        <v>доз(а)</v>
      </c>
      <c r="E29" s="41"/>
      <c r="F29" s="41"/>
      <c r="G29" s="42"/>
      <c r="H29" s="43">
        <f>M11</f>
        <v>36.261499999999998</v>
      </c>
      <c r="I29" s="43"/>
      <c r="J29" s="44" t="str">
        <f>M24</f>
        <v>-</v>
      </c>
      <c r="K29" s="44"/>
      <c r="L29" s="24">
        <f>M17</f>
        <v>36.261499999999998</v>
      </c>
      <c r="M29" s="25"/>
      <c r="N29" s="31">
        <f>L29</f>
        <v>36.261499999999998</v>
      </c>
    </row>
    <row r="30" spans="1:1024" x14ac:dyDescent="0.25">
      <c r="A30" s="61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</row>
    <row r="31" spans="1:1024" ht="45" customHeight="1" x14ac:dyDescent="0.25">
      <c r="A31" s="62" t="s">
        <v>41</v>
      </c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</row>
    <row r="32" spans="1:1024" x14ac:dyDescent="0.25">
      <c r="A32" s="5"/>
      <c r="B32" s="6" t="s">
        <v>24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024" x14ac:dyDescent="0.25">
      <c r="A33" s="5"/>
      <c r="B33" s="7" t="s">
        <v>25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024" ht="90" customHeight="1" x14ac:dyDescent="0.25">
      <c r="A34" s="63" t="s">
        <v>26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</row>
    <row r="35" spans="1:1024" ht="60.75" customHeight="1" x14ac:dyDescent="0.25">
      <c r="A35" s="4" t="s">
        <v>0</v>
      </c>
      <c r="B35" s="4" t="s">
        <v>7</v>
      </c>
      <c r="C35" s="4" t="s">
        <v>27</v>
      </c>
      <c r="D35" s="60" t="s">
        <v>9</v>
      </c>
      <c r="E35" s="60"/>
      <c r="F35" s="60"/>
      <c r="G35" s="60"/>
      <c r="H35" s="4" t="s">
        <v>31</v>
      </c>
      <c r="I35" s="60" t="s">
        <v>28</v>
      </c>
      <c r="J35" s="60"/>
      <c r="K35" s="60" t="s">
        <v>29</v>
      </c>
      <c r="L35" s="60"/>
      <c r="M35" s="60" t="s">
        <v>30</v>
      </c>
      <c r="N35" s="60"/>
      <c r="O35" s="4" t="s">
        <v>19</v>
      </c>
      <c r="AMJ35"/>
    </row>
    <row r="36" spans="1:1024" ht="60.75" customHeight="1" x14ac:dyDescent="0.25">
      <c r="A36" s="16">
        <f t="shared" ref="A36:D37" si="12">A16</f>
        <v>1</v>
      </c>
      <c r="B36" s="16" t="str">
        <f t="shared" si="12"/>
        <v xml:space="preserve">ВАКЦИНА ДЛЯ ПРОФИЛАКТИКИ ВИРУСНОГО ГЕПАТИТА B </v>
      </c>
      <c r="C36" s="16" t="str">
        <f t="shared" si="12"/>
        <v>Суспензия для внутримышечного введения; дозировка: 0.02 мг/мл, 0,5мл*</v>
      </c>
      <c r="D36" s="40" t="str">
        <f t="shared" si="12"/>
        <v>см[3*];^мл</v>
      </c>
      <c r="E36" s="41"/>
      <c r="F36" s="41"/>
      <c r="G36" s="42"/>
      <c r="H36" s="16">
        <f>R16</f>
        <v>10</v>
      </c>
      <c r="I36" s="65">
        <f>N28</f>
        <v>176.32</v>
      </c>
      <c r="J36" s="66"/>
      <c r="K36" s="40">
        <v>213.34</v>
      </c>
      <c r="L36" s="42"/>
      <c r="M36" s="64">
        <f>K36*H36</f>
        <v>2133.4</v>
      </c>
      <c r="N36" s="64"/>
      <c r="O36" s="16">
        <f>Q16</f>
        <v>10</v>
      </c>
      <c r="AMJ36"/>
    </row>
    <row r="37" spans="1:1024" ht="60.75" customHeight="1" x14ac:dyDescent="0.25">
      <c r="A37" s="16">
        <f t="shared" si="12"/>
        <v>2</v>
      </c>
      <c r="B37" s="16" t="str">
        <f t="shared" si="12"/>
        <v>АНАТОКСИН ДИФТЕРИЙНО-СТОЛБНЯЧНЫЙ</v>
      </c>
      <c r="C37" s="16" t="str">
        <f t="shared" si="12"/>
        <v>Суспензия для внутримышечного и подкожного введения; дозировка:0.5 мл/доза</v>
      </c>
      <c r="D37" s="40" t="str">
        <f t="shared" si="12"/>
        <v>доз(а)</v>
      </c>
      <c r="E37" s="41"/>
      <c r="F37" s="41"/>
      <c r="G37" s="42"/>
      <c r="H37" s="16">
        <f>R17</f>
        <v>20</v>
      </c>
      <c r="I37" s="65">
        <f>N29</f>
        <v>36.261499999999998</v>
      </c>
      <c r="J37" s="66"/>
      <c r="K37" s="40">
        <v>43.87</v>
      </c>
      <c r="L37" s="42"/>
      <c r="M37" s="64">
        <f>K37*H37</f>
        <v>877.4</v>
      </c>
      <c r="N37" s="64"/>
      <c r="O37" s="16">
        <f>Q17</f>
        <v>10</v>
      </c>
      <c r="AMJ37"/>
    </row>
    <row r="38" spans="1:1024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7">
        <f>SUM(M36:N37)</f>
        <v>3010.8</v>
      </c>
      <c r="N38" s="57"/>
      <c r="T38" s="14"/>
    </row>
    <row r="39" spans="1:1024" ht="26.25" customHeight="1" x14ac:dyDescent="0.25">
      <c r="A39" s="13"/>
      <c r="B39" s="58" t="s">
        <v>80</v>
      </c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</row>
    <row r="40" spans="1:1024" ht="14.25" customHeight="1" x14ac:dyDescent="0.25">
      <c r="A40" s="13"/>
      <c r="B40" s="47" t="s">
        <v>79</v>
      </c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</row>
    <row r="41" spans="1:1024" ht="15" customHeight="1" x14ac:dyDescent="0.25">
      <c r="B41" s="47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</row>
    <row r="42" spans="1:1024" x14ac:dyDescent="0.25">
      <c r="B42" s="1" t="s">
        <v>44</v>
      </c>
      <c r="C42" s="10"/>
      <c r="P42" s="8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</row>
    <row r="43" spans="1:1024" x14ac:dyDescent="0.25">
      <c r="P43" s="8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</row>
    <row r="44" spans="1:1024" ht="26.25" customHeight="1" x14ac:dyDescent="0.25">
      <c r="C44" s="10"/>
      <c r="P44" s="8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</row>
    <row r="45" spans="1:1024" x14ac:dyDescent="0.25">
      <c r="P45" s="8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</row>
    <row r="46" spans="1:1024" x14ac:dyDescent="0.25">
      <c r="P46" s="8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</row>
    <row r="47" spans="1:1024" x14ac:dyDescent="0.25">
      <c r="P47" s="8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</row>
    <row r="48" spans="1:1024" x14ac:dyDescent="0.25">
      <c r="P48" s="8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</row>
    <row r="49" spans="16:36" x14ac:dyDescent="0.25">
      <c r="P49" s="8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</row>
    <row r="50" spans="16:36" x14ac:dyDescent="0.25">
      <c r="P50" s="8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</row>
    <row r="51" spans="16:36" ht="27" customHeight="1" x14ac:dyDescent="0.25">
      <c r="P51" s="8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</row>
    <row r="52" spans="16:36" x14ac:dyDescent="0.25">
      <c r="P52" s="8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</row>
    <row r="53" spans="16:36" x14ac:dyDescent="0.25">
      <c r="P53" s="8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</row>
    <row r="54" spans="16:36" x14ac:dyDescent="0.25">
      <c r="P54" s="8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</row>
    <row r="55" spans="16:36" ht="27" customHeight="1" x14ac:dyDescent="0.25">
      <c r="P55" s="8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</row>
    <row r="56" spans="16:36" ht="26.25" customHeight="1" x14ac:dyDescent="0.25">
      <c r="P56" s="8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</row>
    <row r="57" spans="16:36" ht="23.25" customHeight="1" x14ac:dyDescent="0.25">
      <c r="P57" s="8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</row>
    <row r="58" spans="16:36" x14ac:dyDescent="0.25">
      <c r="P58" s="8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</row>
    <row r="59" spans="16:36" x14ac:dyDescent="0.25">
      <c r="P59" s="8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</row>
  </sheetData>
  <mergeCells count="106">
    <mergeCell ref="D27:G27"/>
    <mergeCell ref="D29:G29"/>
    <mergeCell ref="I6:J6"/>
    <mergeCell ref="I7:J7"/>
    <mergeCell ref="I8:J8"/>
    <mergeCell ref="I4:J4"/>
    <mergeCell ref="D4:H4"/>
    <mergeCell ref="K4:L4"/>
    <mergeCell ref="J27:K27"/>
    <mergeCell ref="J29:K29"/>
    <mergeCell ref="H29:I29"/>
    <mergeCell ref="H27:I27"/>
    <mergeCell ref="A26:N26"/>
    <mergeCell ref="M16:N16"/>
    <mergeCell ref="B11:C11"/>
    <mergeCell ref="K11:L11"/>
    <mergeCell ref="M4:N4"/>
    <mergeCell ref="M6:N6"/>
    <mergeCell ref="M7:N7"/>
    <mergeCell ref="M8:N8"/>
    <mergeCell ref="M9:N9"/>
    <mergeCell ref="B4:C4"/>
    <mergeCell ref="B6:C6"/>
    <mergeCell ref="B7:C7"/>
    <mergeCell ref="R14:R15"/>
    <mergeCell ref="P14:P15"/>
    <mergeCell ref="O14:O15"/>
    <mergeCell ref="G14:H14"/>
    <mergeCell ref="D14:D15"/>
    <mergeCell ref="E14:E15"/>
    <mergeCell ref="F14:F15"/>
    <mergeCell ref="Q14:Q15"/>
    <mergeCell ref="A12:N13"/>
    <mergeCell ref="B14:B15"/>
    <mergeCell ref="C14:C15"/>
    <mergeCell ref="M14:N15"/>
    <mergeCell ref="A14:A15"/>
    <mergeCell ref="K14:L14"/>
    <mergeCell ref="I14:J14"/>
    <mergeCell ref="M24:N24"/>
    <mergeCell ref="I11:J11"/>
    <mergeCell ref="A1:O1"/>
    <mergeCell ref="A2:O2"/>
    <mergeCell ref="B3:C3"/>
    <mergeCell ref="D3:H3"/>
    <mergeCell ref="I3:J3"/>
    <mergeCell ref="K3:L3"/>
    <mergeCell ref="M3:N3"/>
    <mergeCell ref="K10:L10"/>
    <mergeCell ref="B8:C8"/>
    <mergeCell ref="M10:N10"/>
    <mergeCell ref="B9:C9"/>
    <mergeCell ref="B10:C10"/>
    <mergeCell ref="D9:H9"/>
    <mergeCell ref="D10:H10"/>
    <mergeCell ref="I10:J10"/>
    <mergeCell ref="K9:L9"/>
    <mergeCell ref="I9:J9"/>
    <mergeCell ref="M11:N11"/>
    <mergeCell ref="D6:H6"/>
    <mergeCell ref="M5:N5"/>
    <mergeCell ref="M17:N17"/>
    <mergeCell ref="J24:K24"/>
    <mergeCell ref="B41:O41"/>
    <mergeCell ref="M38:N38"/>
    <mergeCell ref="B39:O39"/>
    <mergeCell ref="K35:L35"/>
    <mergeCell ref="A30:N30"/>
    <mergeCell ref="A31:N31"/>
    <mergeCell ref="A34:N34"/>
    <mergeCell ref="M35:N35"/>
    <mergeCell ref="I35:J35"/>
    <mergeCell ref="B40:O40"/>
    <mergeCell ref="D37:G37"/>
    <mergeCell ref="D35:G35"/>
    <mergeCell ref="M37:N37"/>
    <mergeCell ref="K37:L37"/>
    <mergeCell ref="I37:J37"/>
    <mergeCell ref="D36:G36"/>
    <mergeCell ref="I36:J36"/>
    <mergeCell ref="K36:L36"/>
    <mergeCell ref="M36:N36"/>
    <mergeCell ref="D11:H11"/>
    <mergeCell ref="A19:N21"/>
    <mergeCell ref="A4:A7"/>
    <mergeCell ref="A8:A11"/>
    <mergeCell ref="D28:G28"/>
    <mergeCell ref="H28:I28"/>
    <mergeCell ref="J28:K28"/>
    <mergeCell ref="B5:C5"/>
    <mergeCell ref="D5:H5"/>
    <mergeCell ref="I5:J5"/>
    <mergeCell ref="K5:L5"/>
    <mergeCell ref="A18:O18"/>
    <mergeCell ref="D22:G22"/>
    <mergeCell ref="J22:K22"/>
    <mergeCell ref="M22:N22"/>
    <mergeCell ref="D24:G24"/>
    <mergeCell ref="J23:K23"/>
    <mergeCell ref="M23:N23"/>
    <mergeCell ref="D23:G23"/>
    <mergeCell ref="D7:H7"/>
    <mergeCell ref="D8:H8"/>
    <mergeCell ref="K6:L6"/>
    <mergeCell ref="K7:L7"/>
    <mergeCell ref="K8:L8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Марианна Викторовна Арканова</cp:lastModifiedBy>
  <cp:revision>29</cp:revision>
  <cp:lastPrinted>2025-03-19T09:09:50Z</cp:lastPrinted>
  <dcterms:created xsi:type="dcterms:W3CDTF">2006-09-16T00:00:00Z</dcterms:created>
  <dcterms:modified xsi:type="dcterms:W3CDTF">2026-07-09T10:13:05Z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