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999BCB6C-92AF-4660-9D32-85CDFAAAF74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F7" i="1" l="1"/>
  <c r="K8" i="1" s="1"/>
  <c r="H7" i="1" l="1"/>
  <c r="G7" i="1" s="1"/>
</calcChain>
</file>

<file path=xl/sharedStrings.xml><?xml version="1.0" encoding="utf-8"?>
<sst xmlns="http://schemas.openxmlformats.org/spreadsheetml/2006/main" count="20" uniqueCount="20">
  <si>
    <t>№ п/п</t>
  </si>
  <si>
    <t>Средняя цена, руб &lt;ц&gt;</t>
  </si>
  <si>
    <t>Коэффициент вариации V</t>
  </si>
  <si>
    <t>Среднее квадратичное отклонение σ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</si>
  <si>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</si>
  <si>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</si>
  <si>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</si>
  <si>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</si>
  <si>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t>Наименование ТРУ</t>
  </si>
  <si>
    <t>Сумма ( с учетом предельной цены), руб</t>
  </si>
  <si>
    <t>Количество</t>
  </si>
  <si>
    <t>Единица измерения</t>
  </si>
  <si>
    <t>шт</t>
  </si>
  <si>
    <t xml:space="preserve"> 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
Для определения цены контракта проведен мониторинг цен из реестра контрактов,проведен анализ рынка, проведен поиск товаров и цен согласно Распоряжению Комитета по государственному заказу Санкт-Петербурга от 31.05.2018 № 100-р. Получены сведения о ценах:</t>
  </si>
  <si>
    <r>
      <t>Поставщик № 1, руб (ц</t>
    </r>
    <r>
      <rPr>
        <vertAlign val="sub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 xml:space="preserve">) </t>
    </r>
  </si>
  <si>
    <r>
      <t>Поставщик №3, руб (ц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 xml:space="preserve">) </t>
    </r>
  </si>
  <si>
    <r>
      <t>Поставщик №2, руб (ц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 xml:space="preserve">) </t>
    </r>
  </si>
  <si>
    <t xml:space="preserve">Колодка тормозная задняя, литая с накладками  КАМАЗ, артикул 53229-3501090-51 </t>
  </si>
  <si>
    <t>Поставщик №1, №2, №3: Скриншоты с экрана (см. обоснование цены колодки торомозные)</t>
  </si>
  <si>
    <t>Итого НМКЦ  составляет 25807 (Двадцать пять тысяч восемьсот семь) рублей 12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</si>
</sst>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164" fontId="3" fillId="0" borderId="5" xfId="0" applyNumberFormat="1" applyFont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4" fontId="1" fillId="0" borderId="1" xfId="0" applyNumberFormat="1" applyFont="1" applyBorder="1"/>
    <xf numFmtId="164" fontId="3" fillId="3" borderId="1" xfId="0" applyNumberFormat="1" applyFont="1" applyFill="1" applyBorder="1" applyAlignment="1">
      <alignment horizontal="center" wrapText="1"/>
    </xf>
    <xf numFmtId="0" fontId="1" fillId="0" borderId="7" xfId="0" applyFont="1" applyBorder="1" applyAlignment="1"/>
    <xf numFmtId="4" fontId="1" fillId="3" borderId="1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vertical="top" wrapText="1"/>
    </xf>
    <xf numFmtId="164" fontId="3" fillId="2" borderId="1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2"/>
  <sheetViews>
    <sheetView tabSelected="1" zoomScaleNormal="100" workbookViewId="0">
      <selection activeCell="A9" sqref="A9:K9"/>
    </sheetView>
  </sheetViews>
  <sheetFormatPr defaultColWidth="8.85546875" defaultRowHeight="15.75" x14ac:dyDescent="0.25"/>
  <cols>
    <col min="1" max="1" width="5.28515625" style="11" customWidth="1"/>
    <col min="2" max="2" width="27.28515625" style="11" customWidth="1"/>
    <col min="3" max="3" width="15.7109375" style="11" customWidth="1"/>
    <col min="4" max="4" width="15.42578125" style="11" customWidth="1"/>
    <col min="5" max="5" width="16.7109375" style="11" customWidth="1"/>
    <col min="6" max="6" width="14.140625" style="11" customWidth="1"/>
    <col min="7" max="7" width="14" style="11" customWidth="1"/>
    <col min="8" max="8" width="14.7109375" style="11" customWidth="1"/>
    <col min="9" max="9" width="9.28515625" style="11" customWidth="1"/>
    <col min="10" max="10" width="11.85546875" style="11" customWidth="1"/>
    <col min="11" max="11" width="16.7109375" style="11" customWidth="1"/>
    <col min="12" max="16384" width="8.85546875" style="11"/>
  </cols>
  <sheetData>
    <row r="2" spans="1:11" x14ac:dyDescent="0.25">
      <c r="A2" s="25" t="s">
        <v>5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14.2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145.5" customHeight="1" x14ac:dyDescent="0.25">
      <c r="A4" s="26" t="s">
        <v>13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30.75" customHeight="1" thickBot="1" x14ac:dyDescent="0.3">
      <c r="A5" s="26" t="s">
        <v>18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99" customHeight="1" x14ac:dyDescent="0.35">
      <c r="A6" s="1" t="s">
        <v>0</v>
      </c>
      <c r="B6" s="2" t="s">
        <v>8</v>
      </c>
      <c r="C6" s="2" t="s">
        <v>14</v>
      </c>
      <c r="D6" s="2" t="s">
        <v>16</v>
      </c>
      <c r="E6" s="2" t="s">
        <v>15</v>
      </c>
      <c r="F6" s="17" t="s">
        <v>1</v>
      </c>
      <c r="G6" s="3" t="s">
        <v>2</v>
      </c>
      <c r="H6" s="6" t="s">
        <v>3</v>
      </c>
      <c r="I6" s="8" t="s">
        <v>10</v>
      </c>
      <c r="J6" s="8" t="s">
        <v>11</v>
      </c>
      <c r="K6" s="8" t="s">
        <v>9</v>
      </c>
    </row>
    <row r="7" spans="1:11" ht="79.5" customHeight="1" x14ac:dyDescent="0.25">
      <c r="A7" s="4">
        <v>1</v>
      </c>
      <c r="B7" s="19" t="s">
        <v>17</v>
      </c>
      <c r="C7" s="14">
        <v>6426.35</v>
      </c>
      <c r="D7" s="5">
        <v>6050</v>
      </c>
      <c r="E7" s="5">
        <v>6879</v>
      </c>
      <c r="F7" s="18">
        <f>ROUND((C7+D7+E7)/3,2)</f>
        <v>6451.78</v>
      </c>
      <c r="G7" s="9">
        <f>H7/F7*100</f>
        <v>6.4336477621554424</v>
      </c>
      <c r="H7" s="7">
        <f>SQRT(((C7-F7)*(C7-F7)+(D7-F7)*(D7-F7)+(E7-F7)*(E7-F7))/2)</f>
        <v>415.08479958919236</v>
      </c>
      <c r="I7" s="10">
        <v>4</v>
      </c>
      <c r="J7" s="10" t="s">
        <v>12</v>
      </c>
      <c r="K7" s="16">
        <f>F7*I7</f>
        <v>25807.119999999999</v>
      </c>
    </row>
    <row r="8" spans="1:11" x14ac:dyDescent="0.25">
      <c r="A8" s="22" t="s">
        <v>4</v>
      </c>
      <c r="B8" s="23"/>
      <c r="C8" s="23"/>
      <c r="D8" s="23"/>
      <c r="E8" s="23"/>
      <c r="F8" s="23"/>
      <c r="G8" s="23"/>
      <c r="H8" s="23"/>
      <c r="I8" s="24"/>
      <c r="J8" s="15"/>
      <c r="K8" s="13">
        <f>SUM(K7:K7)</f>
        <v>25807.119999999999</v>
      </c>
    </row>
    <row r="9" spans="1:11" ht="315.75" customHeight="1" x14ac:dyDescent="0.25">
      <c r="A9" s="20" t="s">
        <v>7</v>
      </c>
      <c r="B9" s="21"/>
      <c r="C9" s="21"/>
      <c r="D9" s="21"/>
      <c r="E9" s="21"/>
      <c r="F9" s="21"/>
      <c r="G9" s="21"/>
      <c r="H9" s="21"/>
      <c r="I9" s="21"/>
      <c r="J9" s="21"/>
      <c r="K9" s="21"/>
    </row>
    <row r="11" spans="1:11" x14ac:dyDescent="0.25">
      <c r="A11" s="12" t="s">
        <v>19</v>
      </c>
    </row>
    <row r="12" spans="1:11" ht="30" customHeight="1" x14ac:dyDescent="0.25">
      <c r="A12" s="11" t="s">
        <v>6</v>
      </c>
    </row>
  </sheetData>
  <mergeCells count="6">
    <mergeCell ref="A9:K9"/>
    <mergeCell ref="A8:I8"/>
    <mergeCell ref="A2:K2"/>
    <mergeCell ref="A3:K3"/>
    <mergeCell ref="A5:K5"/>
    <mergeCell ref="A4:K4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2026-07-09T12:21:34Z</dcterms:modified>
</cp:coreProperties>
</file>