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0" windowWidth="19020" windowHeight="10650"/>
  </bookViews>
  <sheets>
    <sheet name="Прилож.1 - п.3.7.1" sheetId="9" r:id="rId1"/>
  </sheets>
  <calcPr calcId="125725" fullPrecision="0"/>
</workbook>
</file>

<file path=xl/calcChain.xml><?xml version="1.0" encoding="utf-8"?>
<calcChain xmlns="http://schemas.openxmlformats.org/spreadsheetml/2006/main">
  <c r="R12" i="9"/>
  <c r="R13" s="1"/>
  <c r="J12"/>
  <c r="M12" s="1"/>
  <c r="P12" s="1"/>
  <c r="N12"/>
  <c r="O12" l="1"/>
</calcChain>
</file>

<file path=xl/sharedStrings.xml><?xml version="1.0" encoding="utf-8"?>
<sst xmlns="http://schemas.openxmlformats.org/spreadsheetml/2006/main" count="32" uniqueCount="32">
  <si>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</si>
  <si>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</si>
  <si>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</si>
  <si>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</si>
  <si>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</si>
  <si>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 xml:space="preserve">Начальная (максимальная) цена контракта 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</si>
  <si>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</si>
  <si>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</si>
  <si>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</si>
  <si>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</si>
  <si>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</si>
  <si>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Определение и обоснование НМЦК методом сопоставимых рыночных цен (анализа рынка)</t>
  </si>
  <si>
    <t>ОКПД2</t>
  </si>
  <si>
    <t>код</t>
  </si>
  <si>
    <t>наименование</t>
  </si>
  <si>
    <t>Кол-во услуг</t>
  </si>
  <si>
    <r>
      <t xml:space="preserve">V - коэф-нт вариации                           </t>
    </r>
    <r>
      <rPr>
        <i/>
        <sz val="12"/>
        <color indexed="10"/>
        <rFont val="Times New Roman"/>
        <family val="1"/>
        <charset val="204"/>
      </rPr>
      <t>(не должен превышать 33%)</t>
    </r>
  </si>
  <si>
    <r>
      <rPr>
        <b/>
        <sz val="12.5"/>
        <color indexed="8"/>
        <rFont val="Times New Roman"/>
        <family val="1"/>
        <charset val="204"/>
      </rPr>
      <t>n - кол-во значений, используемых в расчете</t>
    </r>
  </si>
  <si>
    <t>13=7*6/9</t>
  </si>
  <si>
    <t>Данные о ценовой информации получены от 3 Исполнителей, обладающих опытом оказания соответствующих услуг, информация о которых имеется в свободном доступе (в частности, размещена на сайтах в сети "Интернет").</t>
  </si>
  <si>
    <t>Используемый метод определения НМЦК с обоснованием: Метод сопоставимых рыночных цен (анализ рынка) - НМЦКрын с осуществлением сбора и анализа общедоступной ценовой информации (п.3.7.1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исполнителем/").</t>
  </si>
  <si>
    <t>Наименьшее ценовое предложение ИЦИ, руб.</t>
  </si>
  <si>
    <t xml:space="preserve">НМЦК (наименьшая), руб. </t>
  </si>
  <si>
    <t>5=2+3+4</t>
  </si>
  <si>
    <t>7 = кол-во ответов ИЦИ</t>
  </si>
  <si>
    <t>8 =                /7</t>
  </si>
  <si>
    <t>Специалист по закупкам СПб ГБУ "Центр адаптивного спорта Санкт-Петербурга"</t>
  </si>
  <si>
    <t>Новикова А.В.</t>
  </si>
  <si>
    <t>33.13.11.000</t>
  </si>
  <si>
    <t>Услуги по ремонту и техническому обслуживанию инструментов и приборов для измерения, испытаний и навигации</t>
  </si>
  <si>
    <t>Активация и калибровка тахографа транспортного средства</t>
  </si>
  <si>
    <t>Предмет закупки: Оказание услуг по активации и калибровке тахографа транспортного средства для нужд СПб ГБУ «Центр адаптивного спорта Санкт-Петербурга» в 2026 году</t>
  </si>
</sst>
</file>

<file path=xl/styles.xml><?xml version="1.0" encoding="utf-8"?>
<styleSheet xmlns="http://schemas.openxmlformats.org/spreadsheetml/2006/main">
  <numFmts count="1">
    <numFmt numFmtId="164" formatCode="#\ ##0.00"/>
  </numFmts>
  <fonts count="22">
    <font>
      <sz val="11"/>
      <color theme="1"/>
      <name val="Calibri"/>
      <family val="2"/>
      <charset val="204"/>
      <scheme val="minor"/>
    </font>
    <font>
      <b/>
      <sz val="11"/>
      <color indexed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color indexed="10"/>
      <name val="Times New Roman"/>
      <family val="1"/>
      <charset val="204"/>
    </font>
    <font>
      <b/>
      <sz val="12.5"/>
      <color indexed="8"/>
      <name val="Times New Roman"/>
      <family val="1"/>
      <charset val="204"/>
    </font>
    <font>
      <sz val="12.5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i/>
      <sz val="11.5"/>
      <color theme="1"/>
      <name val="Times New Roman"/>
      <family val="1"/>
      <charset val="204"/>
    </font>
    <font>
      <b/>
      <sz val="12.5"/>
      <color theme="1"/>
      <name val="Times New Roman"/>
      <family val="1"/>
      <charset val="204"/>
    </font>
    <font>
      <sz val="12.5"/>
      <color theme="1"/>
      <name val="Times New Roman"/>
      <family val="1"/>
      <charset val="204"/>
    </font>
    <font>
      <b/>
      <i/>
      <sz val="12.5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b/>
      <i/>
      <sz val="24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2.5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7" fillId="0" borderId="0" xfId="0" applyFont="1" applyAlignment="1">
      <alignment vertical="center" wrapText="1"/>
    </xf>
    <xf numFmtId="4" fontId="7" fillId="0" borderId="0" xfId="0" applyNumberFormat="1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/>
    <xf numFmtId="0" fontId="11" fillId="0" borderId="0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0" fillId="0" borderId="0" xfId="0" applyAlignment="1">
      <alignment vertical="top"/>
    </xf>
    <xf numFmtId="0" fontId="0" fillId="2" borderId="0" xfId="0" applyFill="1" applyAlignment="1">
      <alignment vertical="top"/>
    </xf>
    <xf numFmtId="10" fontId="0" fillId="0" borderId="0" xfId="0" applyNumberFormat="1" applyAlignment="1">
      <alignment vertical="top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0" borderId="0" xfId="0" applyFont="1"/>
    <xf numFmtId="4" fontId="12" fillId="3" borderId="2" xfId="0" applyNumberFormat="1" applyFont="1" applyFill="1" applyBorder="1" applyAlignment="1">
      <alignment horizontal="center" vertical="center" wrapText="1"/>
    </xf>
    <xf numFmtId="4" fontId="12" fillId="3" borderId="3" xfId="0" applyNumberFormat="1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center" vertical="center" wrapText="1"/>
    </xf>
    <xf numFmtId="10" fontId="12" fillId="0" borderId="5" xfId="0" applyNumberFormat="1" applyFont="1" applyFill="1" applyBorder="1" applyAlignment="1">
      <alignment horizontal="center" vertical="center" wrapText="1"/>
    </xf>
    <xf numFmtId="4" fontId="12" fillId="3" borderId="5" xfId="0" applyNumberFormat="1" applyFont="1" applyFill="1" applyBorder="1" applyAlignment="1">
      <alignment horizontal="center" vertical="center" wrapText="1"/>
    </xf>
    <xf numFmtId="4" fontId="13" fillId="3" borderId="2" xfId="0" applyNumberFormat="1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4" fontId="15" fillId="3" borderId="5" xfId="0" applyNumberFormat="1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4" fontId="15" fillId="0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top" wrapText="1"/>
    </xf>
    <xf numFmtId="4" fontId="15" fillId="3" borderId="7" xfId="0" applyNumberFormat="1" applyFont="1" applyFill="1" applyBorder="1" applyAlignment="1">
      <alignment vertical="center" wrapText="1"/>
    </xf>
    <xf numFmtId="0" fontId="17" fillId="3" borderId="5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4" fontId="16" fillId="3" borderId="2" xfId="0" applyNumberFormat="1" applyFont="1" applyFill="1" applyBorder="1" applyAlignment="1">
      <alignment horizontal="center" vertical="center" wrapText="1"/>
    </xf>
    <xf numFmtId="4" fontId="16" fillId="3" borderId="3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" fontId="12" fillId="0" borderId="5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vertical="top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4" fontId="15" fillId="3" borderId="5" xfId="0" applyNumberFormat="1" applyFont="1" applyFill="1" applyBorder="1" applyAlignment="1">
      <alignment horizontal="center" vertical="center" wrapText="1"/>
    </xf>
    <xf numFmtId="4" fontId="15" fillId="3" borderId="7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164" fontId="15" fillId="0" borderId="5" xfId="0" applyNumberFormat="1" applyFont="1" applyBorder="1" applyAlignment="1">
      <alignment horizontal="center" vertical="center" wrapText="1"/>
    </xf>
    <xf numFmtId="164" fontId="15" fillId="0" borderId="7" xfId="0" applyNumberFormat="1" applyFont="1" applyBorder="1" applyAlignment="1">
      <alignment horizontal="center" vertical="center" wrapText="1"/>
    </xf>
    <xf numFmtId="164" fontId="15" fillId="3" borderId="5" xfId="0" applyNumberFormat="1" applyFont="1" applyFill="1" applyBorder="1" applyAlignment="1">
      <alignment horizontal="center" vertical="center" wrapText="1"/>
    </xf>
    <xf numFmtId="164" fontId="15" fillId="3" borderId="7" xfId="0" applyNumberFormat="1" applyFont="1" applyFill="1" applyBorder="1" applyAlignment="1">
      <alignment horizontal="center" vertical="center" wrapText="1"/>
    </xf>
    <xf numFmtId="4" fontId="15" fillId="0" borderId="2" xfId="0" applyNumberFormat="1" applyFont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4" fontId="13" fillId="3" borderId="3" xfId="0" applyNumberFormat="1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6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314325</xdr:colOff>
      <xdr:row>9</xdr:row>
      <xdr:rowOff>371475</xdr:rowOff>
    </xdr:from>
    <xdr:to>
      <xdr:col>9</xdr:col>
      <xdr:colOff>962025</xdr:colOff>
      <xdr:row>9</xdr:row>
      <xdr:rowOff>847725</xdr:rowOff>
    </xdr:to>
    <xdr:pic>
      <xdr:nvPicPr>
        <xdr:cNvPr id="4938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772525" y="3533775"/>
          <a:ext cx="6477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76200</xdr:colOff>
      <xdr:row>9</xdr:row>
      <xdr:rowOff>504825</xdr:rowOff>
    </xdr:from>
    <xdr:to>
      <xdr:col>13</xdr:col>
      <xdr:colOff>1171575</xdr:colOff>
      <xdr:row>9</xdr:row>
      <xdr:rowOff>1104900</xdr:rowOff>
    </xdr:to>
    <xdr:pic>
      <xdr:nvPicPr>
        <xdr:cNvPr id="4938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68275" y="3667125"/>
          <a:ext cx="10953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152400</xdr:colOff>
      <xdr:row>9</xdr:row>
      <xdr:rowOff>762000</xdr:rowOff>
    </xdr:from>
    <xdr:to>
      <xdr:col>14</xdr:col>
      <xdr:colOff>1076325</xdr:colOff>
      <xdr:row>9</xdr:row>
      <xdr:rowOff>1266825</xdr:rowOff>
    </xdr:to>
    <xdr:pic>
      <xdr:nvPicPr>
        <xdr:cNvPr id="4938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135100" y="3924300"/>
          <a:ext cx="92392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400050</xdr:colOff>
      <xdr:row>10</xdr:row>
      <xdr:rowOff>28575</xdr:rowOff>
    </xdr:from>
    <xdr:to>
      <xdr:col>12</xdr:col>
      <xdr:colOff>914400</xdr:colOff>
      <xdr:row>10</xdr:row>
      <xdr:rowOff>333375</xdr:rowOff>
    </xdr:to>
    <xdr:pic>
      <xdr:nvPicPr>
        <xdr:cNvPr id="4938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11953875" y="4495800"/>
          <a:ext cx="5143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171450</xdr:colOff>
      <xdr:row>12</xdr:row>
      <xdr:rowOff>28575</xdr:rowOff>
    </xdr:from>
    <xdr:to>
      <xdr:col>14</xdr:col>
      <xdr:colOff>1038225</xdr:colOff>
      <xdr:row>12</xdr:row>
      <xdr:rowOff>390525</xdr:rowOff>
    </xdr:to>
    <xdr:pic>
      <xdr:nvPicPr>
        <xdr:cNvPr id="4938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14154150" y="6772275"/>
          <a:ext cx="86677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76200</xdr:colOff>
      <xdr:row>9</xdr:row>
      <xdr:rowOff>161925</xdr:rowOff>
    </xdr:from>
    <xdr:to>
      <xdr:col>15</xdr:col>
      <xdr:colOff>1123950</xdr:colOff>
      <xdr:row>9</xdr:row>
      <xdr:rowOff>742950</xdr:rowOff>
    </xdr:to>
    <xdr:pic>
      <xdr:nvPicPr>
        <xdr:cNvPr id="4938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5278100" y="3324225"/>
          <a:ext cx="104775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133350</xdr:colOff>
      <xdr:row>8</xdr:row>
      <xdr:rowOff>95250</xdr:rowOff>
    </xdr:from>
    <xdr:to>
      <xdr:col>15</xdr:col>
      <xdr:colOff>800100</xdr:colOff>
      <xdr:row>8</xdr:row>
      <xdr:rowOff>466725</xdr:rowOff>
    </xdr:to>
    <xdr:pic>
      <xdr:nvPicPr>
        <xdr:cNvPr id="4938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5335250" y="2657475"/>
          <a:ext cx="6667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X19"/>
  <sheetViews>
    <sheetView tabSelected="1" topLeftCell="C1" zoomScale="75" zoomScaleNormal="75" workbookViewId="0">
      <selection activeCell="X10" sqref="X10"/>
    </sheetView>
  </sheetViews>
  <sheetFormatPr defaultRowHeight="15"/>
  <cols>
    <col min="1" max="2" width="1.7109375" hidden="1" customWidth="1"/>
    <col min="3" max="3" width="14.42578125" customWidth="1"/>
    <col min="4" max="4" width="22.140625" customWidth="1"/>
    <col min="5" max="5" width="32.42578125" customWidth="1"/>
    <col min="6" max="6" width="6.28515625" customWidth="1"/>
    <col min="7" max="7" width="17.140625" customWidth="1"/>
    <col min="8" max="8" width="17.28515625" customWidth="1"/>
    <col min="9" max="10" width="17.140625" customWidth="1"/>
    <col min="11" max="11" width="12.5703125" customWidth="1"/>
    <col min="12" max="12" width="16.7109375" customWidth="1"/>
    <col min="13" max="13" width="18.5703125" customWidth="1"/>
    <col min="14" max="14" width="17.85546875" customWidth="1"/>
    <col min="15" max="15" width="18.28515625" customWidth="1"/>
    <col min="16" max="16" width="18.7109375" customWidth="1"/>
    <col min="17" max="17" width="17.85546875" customWidth="1"/>
    <col min="18" max="18" width="19.5703125" customWidth="1"/>
  </cols>
  <sheetData>
    <row r="1" spans="3:24" ht="29.25" customHeight="1">
      <c r="C1" s="55" t="s">
        <v>11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</row>
    <row r="2" spans="3:24" ht="16.5" customHeight="1">
      <c r="C2" s="3"/>
      <c r="D2" s="3"/>
      <c r="E2" s="3"/>
      <c r="F2" s="3"/>
      <c r="G2" s="3"/>
      <c r="H2" s="3"/>
      <c r="I2" s="6"/>
      <c r="J2" s="3"/>
    </row>
    <row r="3" spans="3:24" s="4" customFormat="1" ht="59.25" customHeight="1">
      <c r="C3" s="52" t="s">
        <v>31</v>
      </c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</row>
    <row r="4" spans="3:24" ht="10.5" customHeight="1">
      <c r="C4" s="43"/>
      <c r="D4" s="44"/>
      <c r="E4" s="44"/>
      <c r="F4" s="44"/>
      <c r="G4" s="44"/>
      <c r="H4" s="44"/>
      <c r="I4" s="44"/>
      <c r="J4" s="44"/>
    </row>
    <row r="5" spans="3:24" ht="40.5" customHeight="1">
      <c r="C5" s="53" t="s">
        <v>20</v>
      </c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</row>
    <row r="6" spans="3:24" ht="9" customHeight="1">
      <c r="C6" s="14"/>
      <c r="D6" s="15"/>
      <c r="E6" s="15"/>
      <c r="F6" s="15"/>
      <c r="G6" s="15"/>
      <c r="H6" s="15"/>
      <c r="I6" s="15"/>
      <c r="J6" s="15"/>
    </row>
    <row r="7" spans="3:24" ht="22.9" customHeight="1">
      <c r="C7" s="53" t="s">
        <v>19</v>
      </c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</row>
    <row r="8" spans="3:24" ht="14.25" customHeight="1">
      <c r="C8" s="8"/>
      <c r="D8" s="9"/>
      <c r="E8" s="9"/>
      <c r="F8" s="9"/>
      <c r="G8" s="9"/>
      <c r="H8" s="9"/>
      <c r="I8" s="8"/>
      <c r="J8" s="8"/>
      <c r="K8" s="9"/>
      <c r="L8" s="9"/>
      <c r="M8" s="9"/>
      <c r="N8" s="8"/>
    </row>
    <row r="9" spans="3:24" s="13" customFormat="1" ht="47.25" customHeight="1">
      <c r="C9" s="47" t="s">
        <v>12</v>
      </c>
      <c r="D9" s="49"/>
      <c r="E9" s="45" t="s">
        <v>3</v>
      </c>
      <c r="F9" s="62" t="s">
        <v>0</v>
      </c>
      <c r="G9" s="47" t="s">
        <v>10</v>
      </c>
      <c r="H9" s="48"/>
      <c r="I9" s="48"/>
      <c r="J9" s="49"/>
      <c r="K9" s="45" t="s">
        <v>15</v>
      </c>
      <c r="L9" s="45" t="s">
        <v>17</v>
      </c>
      <c r="M9" s="60" t="s">
        <v>2</v>
      </c>
      <c r="N9" s="60"/>
      <c r="O9" s="60"/>
      <c r="P9" s="25" t="s">
        <v>6</v>
      </c>
      <c r="Q9" s="56" t="s">
        <v>21</v>
      </c>
      <c r="R9" s="58" t="s">
        <v>22</v>
      </c>
    </row>
    <row r="10" spans="3:24" s="13" customFormat="1" ht="102.75" customHeight="1">
      <c r="C10" s="50" t="s">
        <v>13</v>
      </c>
      <c r="D10" s="50" t="s">
        <v>14</v>
      </c>
      <c r="E10" s="61"/>
      <c r="F10" s="63"/>
      <c r="G10" s="26" t="s">
        <v>7</v>
      </c>
      <c r="H10" s="26" t="s">
        <v>8</v>
      </c>
      <c r="I10" s="26" t="s">
        <v>9</v>
      </c>
      <c r="J10" s="27"/>
      <c r="K10" s="46"/>
      <c r="L10" s="46"/>
      <c r="M10" s="28" t="s">
        <v>4</v>
      </c>
      <c r="N10" s="29" t="s">
        <v>1</v>
      </c>
      <c r="O10" s="29" t="s">
        <v>16</v>
      </c>
      <c r="P10" s="30"/>
      <c r="Q10" s="57"/>
      <c r="R10" s="59"/>
    </row>
    <row r="11" spans="3:24" s="13" customFormat="1" ht="33.75" customHeight="1">
      <c r="C11" s="51"/>
      <c r="D11" s="51"/>
      <c r="E11" s="61"/>
      <c r="F11" s="31">
        <v>1</v>
      </c>
      <c r="G11" s="31">
        <v>2</v>
      </c>
      <c r="H11" s="31">
        <v>3</v>
      </c>
      <c r="I11" s="31">
        <v>4</v>
      </c>
      <c r="J11" s="31" t="s">
        <v>23</v>
      </c>
      <c r="K11" s="31">
        <v>6</v>
      </c>
      <c r="L11" s="24" t="s">
        <v>24</v>
      </c>
      <c r="M11" s="32" t="s">
        <v>25</v>
      </c>
      <c r="N11" s="33">
        <v>9</v>
      </c>
      <c r="O11" s="33">
        <v>10</v>
      </c>
      <c r="P11" s="33">
        <v>11</v>
      </c>
      <c r="Q11" s="33">
        <v>12</v>
      </c>
      <c r="R11" s="31" t="s">
        <v>18</v>
      </c>
    </row>
    <row r="12" spans="3:24" s="13" customFormat="1" ht="135.75" customHeight="1">
      <c r="C12" s="34" t="s">
        <v>28</v>
      </c>
      <c r="D12" s="35" t="s">
        <v>29</v>
      </c>
      <c r="E12" s="36" t="s">
        <v>30</v>
      </c>
      <c r="F12" s="37">
        <v>1</v>
      </c>
      <c r="G12" s="17">
        <v>8000</v>
      </c>
      <c r="H12" s="17">
        <v>7000</v>
      </c>
      <c r="I12" s="17">
        <v>8000</v>
      </c>
      <c r="J12" s="18">
        <f>G12+H12+I12</f>
        <v>23000</v>
      </c>
      <c r="K12" s="38">
        <v>1</v>
      </c>
      <c r="L12" s="19">
        <v>3</v>
      </c>
      <c r="M12" s="20">
        <f>J12/L12</f>
        <v>7666.67</v>
      </c>
      <c r="N12" s="20">
        <f>STDEV(G12:I12)</f>
        <v>577.35</v>
      </c>
      <c r="O12" s="21">
        <f>N12/M12</f>
        <v>7.5300000000000006E-2</v>
      </c>
      <c r="P12" s="39">
        <f>M12*K12</f>
        <v>7666.67</v>
      </c>
      <c r="Q12" s="17">
        <v>7000</v>
      </c>
      <c r="R12" s="22">
        <f>Q12*K12</f>
        <v>7000</v>
      </c>
    </row>
    <row r="13" spans="3:24" s="13" customFormat="1" ht="33" customHeight="1">
      <c r="C13" s="64" t="s">
        <v>5</v>
      </c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6"/>
      <c r="R13" s="23">
        <f>R12</f>
        <v>7000</v>
      </c>
    </row>
    <row r="14" spans="3:24" ht="37.5" customHeight="1">
      <c r="C14" s="1"/>
      <c r="D14" s="1"/>
      <c r="E14" s="1"/>
      <c r="F14" s="1"/>
      <c r="G14" s="1"/>
      <c r="H14" s="1"/>
      <c r="I14" s="1"/>
      <c r="J14" s="2"/>
    </row>
    <row r="15" spans="3:24" ht="36.75" customHeight="1">
      <c r="C15" s="1"/>
      <c r="D15" s="1"/>
      <c r="E15" s="1"/>
      <c r="F15" s="1"/>
      <c r="G15" s="1"/>
      <c r="H15" s="1"/>
      <c r="I15" s="1"/>
      <c r="J15" s="2"/>
    </row>
    <row r="16" spans="3:24" s="10" customFormat="1" ht="21" customHeight="1">
      <c r="D16" s="41" t="s">
        <v>26</v>
      </c>
      <c r="E16" s="41"/>
      <c r="F16" s="41"/>
      <c r="G16" s="41"/>
      <c r="H16" s="41"/>
      <c r="I16" s="41"/>
      <c r="J16" s="41"/>
      <c r="K16" s="40"/>
      <c r="L16" s="40"/>
      <c r="M16" s="40"/>
      <c r="N16" s="40"/>
      <c r="O16" s="7" t="s">
        <v>27</v>
      </c>
      <c r="P16" s="16"/>
      <c r="Q16" s="16"/>
      <c r="S16" s="11"/>
      <c r="X16" s="12"/>
    </row>
    <row r="17" spans="3:13" ht="21.75" customHeight="1">
      <c r="C17" s="1"/>
      <c r="D17" s="1"/>
      <c r="E17" s="1"/>
      <c r="F17" s="1"/>
      <c r="G17" s="1"/>
      <c r="H17" s="1"/>
      <c r="I17" s="1"/>
      <c r="J17" s="2"/>
    </row>
    <row r="18" spans="3:13" ht="22.5" customHeight="1">
      <c r="C18" s="1"/>
      <c r="D18" s="5"/>
      <c r="E18" s="1"/>
      <c r="F18" s="1"/>
      <c r="G18" s="1"/>
      <c r="H18" s="1"/>
      <c r="I18" s="1"/>
      <c r="J18" s="2"/>
    </row>
    <row r="19" spans="3:13" s="7" customFormat="1" ht="22.5" customHeight="1">
      <c r="D19" s="42"/>
      <c r="E19" s="42"/>
      <c r="F19" s="42"/>
      <c r="G19" s="42"/>
      <c r="H19" s="42"/>
      <c r="I19" s="42"/>
      <c r="J19" s="42"/>
      <c r="K19" s="42"/>
      <c r="L19" s="42"/>
      <c r="M19" s="42"/>
    </row>
  </sheetData>
  <mergeCells count="19">
    <mergeCell ref="C3:R3"/>
    <mergeCell ref="C5:R5"/>
    <mergeCell ref="C7:R7"/>
    <mergeCell ref="C1:R1"/>
    <mergeCell ref="Q9:Q10"/>
    <mergeCell ref="R9:R10"/>
    <mergeCell ref="M9:O9"/>
    <mergeCell ref="E9:E11"/>
    <mergeCell ref="F9:F10"/>
    <mergeCell ref="C9:D9"/>
    <mergeCell ref="D16:J16"/>
    <mergeCell ref="D19:M19"/>
    <mergeCell ref="C4:J4"/>
    <mergeCell ref="K9:K10"/>
    <mergeCell ref="L9:L10"/>
    <mergeCell ref="G9:J9"/>
    <mergeCell ref="C10:C11"/>
    <mergeCell ref="D10:D11"/>
    <mergeCell ref="C13:Q13"/>
  </mergeCells>
  <printOptions horizontalCentered="1"/>
  <pageMargins left="0.59055118110236227" right="0.19685039370078741" top="0.59055118110236227" bottom="0.19685039370078741" header="0" footer="0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NEW</cp:lastModifiedBy>
  <cp:lastPrinted>2026-01-28T15:05:08Z</cp:lastPrinted>
  <dcterms:created xsi:type="dcterms:W3CDTF">2011-08-15T06:57:36Z</dcterms:created>
  <dcterms:modified xsi:type="dcterms:W3CDTF">2026-07-02T07:49:04Z</dcterms:modified>
</cp:coreProperties>
</file>