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8CA2A02E-1922-4D30-8448-27F728DC0262}" xr6:coauthVersionLast="45" xr6:coauthVersionMax="45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1" l="1"/>
  <c r="K5" i="1"/>
  <c r="J5" i="1"/>
  <c r="M5" i="1" l="1"/>
  <c r="P5" i="1" s="1"/>
  <c r="P6" i="1" l="1"/>
  <c r="M9" i="1" s="1"/>
  <c r="N5" i="1" l="1"/>
  <c r="O5" i="1"/>
</calcChain>
</file>

<file path=xl/sharedStrings.xml><?xml version="1.0" encoding="utf-8"?>
<sst xmlns="http://schemas.openxmlformats.org/spreadsheetml/2006/main" count="31" uniqueCount="29">
  <si>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</si>
  <si>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</si>
  <si>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</si>
  <si>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</si>
  <si>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</si>
  <si>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</si>
  <si>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</si>
  <si>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</si>
  <si>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</si>
  <si>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</si>
  <si>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</si>
  <si>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</si>
  <si>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</si>
  <si>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-</t>
  </si>
  <si>
    <t>Итого:</t>
  </si>
  <si>
    <t>Н(М)ЦК, ЦКЕП договора с учетом округления цены за единицу (руб.)</t>
  </si>
  <si>
    <t>Наименование</t>
  </si>
  <si>
    <t>руб.</t>
  </si>
  <si>
    <t>Кол-во</t>
  </si>
  <si>
    <t>Штука</t>
  </si>
  <si>
    <t>В результате исследования НМЦ единицы Товара определена в размере:</t>
  </si>
  <si>
    <t>В результате исследования НМЦ Договора определена в размере:</t>
  </si>
  <si>
    <t xml:space="preserve">ОБОСНОВАНИЕ НАЧАЛЬНОЙ (МАКСИМАЛЬНОЙ) ЦЕНЫ ДОГОВОРА         </t>
  </si>
  <si>
    <t>вхд. № 336 от 09.07.2026</t>
  </si>
  <si>
    <t>вхд. № 337 от 09.07.2026</t>
  </si>
  <si>
    <t>вхд. № 338 от 09.07.2026</t>
  </si>
  <si>
    <t>Поставка дистиллированной воды для эксплуатации парогенераторов для нужд СПб ГБУК «Академический театр Комедии им. Н.П. Акимова»</t>
  </si>
  <si>
    <t xml:space="preserve">Дистиллированная вода </t>
  </si>
  <si>
    <t xml:space="preserve">Ведущий специалист отдела закупок:       Е.В. Пузикова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</si>
</sst>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5">
    <xf numFmtId="0" fontId="0" fillId="0" borderId="0" xfId="0"/>
    <xf numFmtId="4" fontId="7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8" fillId="0" borderId="0" xfId="0" applyFont="1"/>
    <xf numFmtId="16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/>
    <xf numFmtId="0" fontId="5" fillId="0" borderId="2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 applyProtection="1">
      <alignment vertical="center"/>
      <protection locked="0"/>
    </xf>
    <xf numFmtId="4" fontId="10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0" fillId="0" borderId="1" xfId="1" applyFont="1" applyFill="1" applyBorder="1" applyAlignment="1">
      <alignment horizontal="left" vertical="center" wrapText="1"/>
    </xf>
    <xf numFmtId="0" fontId="13" fillId="0" borderId="0" xfId="0" applyFont="1"/>
    <xf numFmtId="2" fontId="6" fillId="0" borderId="0" xfId="0" applyNumberFormat="1" applyFont="1"/>
    <xf numFmtId="4" fontId="13" fillId="0" borderId="0" xfId="0" applyNumberFormat="1" applyFont="1"/>
    <xf numFmtId="0" fontId="2" fillId="0" borderId="2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3</xdr:row>
      <xdr:rowOff>952500</xdr:rowOff>
    </xdr:from>
    <xdr:to>
      <xdr:col>12</xdr:col>
      <xdr:colOff>0</xdr:colOff>
      <xdr:row>3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1019175</xdr:colOff>
      <xdr:row>3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3</xdr:row>
      <xdr:rowOff>1600200</xdr:rowOff>
    </xdr:from>
    <xdr:to>
      <xdr:col>12</xdr:col>
      <xdr:colOff>1447800</xdr:colOff>
      <xdr:row>3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266700</xdr:colOff>
      <xdr:row>3</xdr:row>
      <xdr:rowOff>1400175</xdr:rowOff>
    </xdr:from>
    <xdr:to>
      <xdr:col>12</xdr:col>
      <xdr:colOff>419100</xdr:colOff>
      <xdr:row>3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5"/>
  <sheetViews>
    <sheetView tabSelected="1" zoomScale="115" zoomScaleNormal="115" workbookViewId="0">
      <selection activeCell="K19" sqref="K19"/>
    </sheetView>
  </sheetViews>
  <sheetFormatPr defaultRowHeight="15" x14ac:dyDescent="0.25"/>
  <cols>
    <col min="1" max="1" width="9.140625" style="12"/>
    <col min="2" max="2" width="20.28515625" style="12" bestFit="1" customWidth="1"/>
    <col min="3" max="4" width="9.140625" style="12"/>
    <col min="5" max="7" width="11.42578125" style="12" customWidth="1"/>
    <col min="8" max="8" width="10" style="12" customWidth="1"/>
    <col min="9" max="10" width="9.140625" style="12"/>
    <col min="11" max="11" width="17.42578125" style="12" customWidth="1"/>
    <col min="12" max="12" width="16.42578125" style="12" customWidth="1"/>
    <col min="13" max="13" width="24.28515625" style="12" customWidth="1"/>
    <col min="14" max="14" width="10.28515625" style="12" customWidth="1"/>
    <col min="15" max="15" width="10.42578125" style="12" customWidth="1"/>
    <col min="16" max="16" width="16" style="12" customWidth="1"/>
    <col min="17" max="19" width="10.5703125" style="12" bestFit="1" customWidth="1"/>
    <col min="20" max="16384" width="9.140625" style="12"/>
  </cols>
  <sheetData>
    <row r="1" spans="1:19" ht="15.75" x14ac:dyDescent="0.25">
      <c r="A1" s="29" t="s">
        <v>22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9" ht="15.75" x14ac:dyDescent="0.25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9" ht="51" customHeight="1" x14ac:dyDescent="0.25">
      <c r="A3" s="31" t="s">
        <v>0</v>
      </c>
      <c r="B3" s="31" t="s">
        <v>16</v>
      </c>
      <c r="C3" s="31" t="s">
        <v>1</v>
      </c>
      <c r="D3" s="31" t="s">
        <v>18</v>
      </c>
      <c r="E3" s="31"/>
      <c r="F3" s="31"/>
      <c r="G3" s="31"/>
      <c r="H3" s="31" t="s">
        <v>2</v>
      </c>
      <c r="I3" s="31"/>
      <c r="J3" s="33" t="s">
        <v>3</v>
      </c>
      <c r="K3" s="33"/>
      <c r="L3" s="33"/>
      <c r="M3" s="34" t="s">
        <v>4</v>
      </c>
      <c r="N3" s="34"/>
      <c r="O3" s="34"/>
      <c r="P3" s="34"/>
    </row>
    <row r="4" spans="1:19" ht="171.75" customHeight="1" x14ac:dyDescent="0.25">
      <c r="A4" s="31"/>
      <c r="B4" s="32"/>
      <c r="C4" s="31"/>
      <c r="D4" s="31"/>
      <c r="E4" s="18" t="s">
        <v>23</v>
      </c>
      <c r="F4" s="18" t="s">
        <v>24</v>
      </c>
      <c r="G4" s="18" t="s">
        <v>25</v>
      </c>
      <c r="H4" s="20" t="s">
        <v>5</v>
      </c>
      <c r="I4" s="21" t="s">
        <v>6</v>
      </c>
      <c r="J4" s="21" t="s">
        <v>7</v>
      </c>
      <c r="K4" s="21" t="s">
        <v>8</v>
      </c>
      <c r="L4" s="21" t="s">
        <v>9</v>
      </c>
      <c r="M4" s="21" t="s">
        <v>10</v>
      </c>
      <c r="N4" s="21" t="s">
        <v>11</v>
      </c>
      <c r="O4" s="21" t="s">
        <v>12</v>
      </c>
      <c r="P4" s="21" t="s">
        <v>15</v>
      </c>
    </row>
    <row r="5" spans="1:19" x14ac:dyDescent="0.25">
      <c r="A5" s="13">
        <v>1</v>
      </c>
      <c r="B5" s="22" t="s">
        <v>27</v>
      </c>
      <c r="C5" s="14" t="s">
        <v>19</v>
      </c>
      <c r="D5" s="19">
        <v>1</v>
      </c>
      <c r="E5" s="1">
        <v>300</v>
      </c>
      <c r="F5" s="1">
        <v>310</v>
      </c>
      <c r="G5" s="1">
        <v>315</v>
      </c>
      <c r="H5" s="2" t="s">
        <v>13</v>
      </c>
      <c r="I5" s="2" t="s">
        <v>13</v>
      </c>
      <c r="J5" s="3">
        <f>ROUND(AVERAGE(E5:G5),2)</f>
        <v>308.33</v>
      </c>
      <c r="K5" s="16">
        <f>SQRT(VAR(E5:G5))</f>
        <v>7.6376261582597333</v>
      </c>
      <c r="L5" s="17">
        <f>K5/J5*100</f>
        <v>2.4770947226217799</v>
      </c>
      <c r="M5" s="4">
        <f>J5*D5</f>
        <v>308.33</v>
      </c>
      <c r="N5" s="4">
        <f>J5</f>
        <v>308.33</v>
      </c>
      <c r="O5" s="4">
        <f t="shared" ref="O5" si="0">J5</f>
        <v>308.33</v>
      </c>
      <c r="P5" s="4">
        <f>M5</f>
        <v>308.33</v>
      </c>
      <c r="Q5" s="24"/>
      <c r="R5" s="24"/>
      <c r="S5" s="24"/>
    </row>
    <row r="6" spans="1:19" x14ac:dyDescent="0.25">
      <c r="A6" s="26" t="s">
        <v>14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/>
      <c r="P6" s="4">
        <f>P5</f>
        <v>308.33</v>
      </c>
      <c r="Q6" s="24"/>
      <c r="R6" s="24"/>
      <c r="S6" s="24"/>
    </row>
    <row r="7" spans="1:19" ht="15.75" x14ac:dyDescent="0.25">
      <c r="A7" s="5"/>
      <c r="B7" s="6"/>
      <c r="C7" s="6"/>
      <c r="D7" s="7"/>
      <c r="E7" s="8"/>
      <c r="F7" s="9"/>
      <c r="G7" s="9"/>
      <c r="H7" s="10"/>
      <c r="I7" s="11"/>
      <c r="J7" s="11"/>
      <c r="K7" s="15"/>
      <c r="L7" s="11"/>
      <c r="M7" s="11"/>
      <c r="N7" s="11"/>
      <c r="O7" s="11"/>
      <c r="P7" s="11"/>
    </row>
    <row r="9" spans="1:19" x14ac:dyDescent="0.25">
      <c r="G9" s="23" t="s">
        <v>20</v>
      </c>
      <c r="L9" s="25"/>
      <c r="M9" s="25">
        <f>P6</f>
        <v>308.33</v>
      </c>
      <c r="N9" s="23" t="s">
        <v>17</v>
      </c>
    </row>
    <row r="10" spans="1:19" x14ac:dyDescent="0.25">
      <c r="G10" s="23" t="s">
        <v>21</v>
      </c>
      <c r="H10" s="23"/>
      <c r="I10" s="23"/>
      <c r="J10" s="23"/>
      <c r="K10" s="23"/>
      <c r="L10" s="23"/>
      <c r="M10" s="25">
        <v>90000</v>
      </c>
      <c r="N10" s="23" t="s">
        <v>17</v>
      </c>
    </row>
    <row r="11" spans="1:19" x14ac:dyDescent="0.25">
      <c r="G11" s="23"/>
      <c r="N11" s="23"/>
    </row>
    <row r="15" spans="1:19" x14ac:dyDescent="0.25">
      <c r="G15" s="23" t="s">
        <v>28</v>
      </c>
    </row>
  </sheetData>
  <mergeCells count="11">
    <mergeCell ref="A6:O6"/>
    <mergeCell ref="A1:P1"/>
    <mergeCell ref="A2:P2"/>
    <mergeCell ref="A3:A4"/>
    <mergeCell ref="B3:B4"/>
    <mergeCell ref="C3:C4"/>
    <mergeCell ref="D3:D4"/>
    <mergeCell ref="E3:G3"/>
    <mergeCell ref="H3:I3"/>
    <mergeCell ref="J3:L3"/>
    <mergeCell ref="M3:P3"/>
  </mergeCells>
  <pageMargins left="0.7" right="0.7" top="0.75" bottom="0.75" header="0.3" footer="0.3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2026-07-10T13:06:08Z</dcterms:modified>
</cp:coreProperties>
</file>