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снег 2627\"/>
    </mc:Choice>
  </mc:AlternateContent>
  <bookViews>
    <workbookView xWindow="10290" yWindow="1200" windowWidth="37995" windowHeight="15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P14" i="1"/>
  <c r="N15" i="1" l="1"/>
  <c r="L15" i="1" l="1"/>
  <c r="M15" i="1" s="1"/>
  <c r="I16" i="1"/>
  <c r="H16" i="1"/>
  <c r="G16" i="1"/>
  <c r="N14" i="1" l="1"/>
  <c r="P16" i="1" s="1"/>
  <c r="L14" i="1" l="1"/>
  <c r="M14" i="1" s="1"/>
</calcChain>
</file>

<file path=xl/sharedStrings.xml><?xml version="1.0" encoding="utf-8"?>
<sst xmlns="http://schemas.openxmlformats.org/spreadsheetml/2006/main" count="44" uniqueCount="38">
  <si>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</si>
  <si>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</si>
  <si>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</si>
  <si>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</si>
  <si>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</si>
  <si>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</si>
  <si>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</si>
  <si>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</si>
  <si>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</si>
  <si>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</si>
  <si>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</si>
  <si>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</si>
  <si>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</si>
  <si>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</si>
  <si>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</si>
  <si>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</si>
  <si>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</si>
  <si>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</si>
  <si>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</si>
  <si>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</si>
  <si>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</si>
  <si>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</si>
  <si>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</si>
  <si>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 xml:space="preserve">
м2</t>
  </si>
  <si>
    <t>81.22.12.000</t>
  </si>
  <si>
    <t>ОКПД2</t>
  </si>
  <si>
    <t>Оказание услуг по очистке кровельного покрытия от снега и наледи здания ГБОУ школа-интернат №2 Адмиралтейского района Санкт-Петербурга в 2026</t>
  </si>
  <si>
    <t>Оказание услуг по  по очистке кровельного покрытия от снега и наледи здания ГБОУ школа-интернат №2 Адмиралтейского района Санкт-Петербурга в 2026-2027 гг.</t>
  </si>
  <si>
    <t>Минимальная цена (руб)</t>
  </si>
  <si>
    <t>На основании проведенного анализа рынка и расчетов, НМЦК(ЦК) составляет: 442 699,80 рублей</t>
  </si>
  <si>
    <t>Дата подготовки обоснования НМЦК: 24.06.2026 г.</t>
  </si>
  <si>
    <t>Директор</t>
  </si>
  <si>
    <t>/М.Г.Черных</t>
  </si>
  <si>
    <t xml:space="preserve">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</t>
  </si>
  <si>
    <t>Оказание услуг по очистке кровельного покрытия от снега и наледи здания ГБОУ школа-интернат №2 Адмиралтейского района Санкт-Петербурга в 2027</t>
  </si>
  <si>
    <t>цена источника 1 (вх. № 73 от 19.06.26 г.)</t>
  </si>
  <si>
    <t>цена источника 2 (вх. № 74 от 19.06.26 г.)</t>
  </si>
  <si>
    <t>цена источника 3 (вх. №75  от 19.06.26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</si>
</sst>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3" fontId="1" fillId="0" borderId="3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25400</xdr:rowOff>
    </xdr:from>
    <xdr:to>
      <xdr:col>5</xdr:col>
      <xdr:colOff>733425</xdr:colOff>
      <xdr:row>8</xdr:row>
      <xdr:rowOff>1762760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25400</xdr:rowOff>
    </xdr:from>
    <xdr:to>
      <xdr:col>2</xdr:col>
      <xdr:colOff>279400</xdr:colOff>
      <xdr:row>8</xdr:row>
      <xdr:rowOff>1762760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8</xdr:row>
      <xdr:rowOff>25400</xdr:rowOff>
    </xdr:from>
    <xdr:to>
      <xdr:col>8</xdr:col>
      <xdr:colOff>838200</xdr:colOff>
      <xdr:row>8</xdr:row>
      <xdr:rowOff>1762760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topLeftCell="A3" zoomScale="60" zoomScaleNormal="60" workbookViewId="0">
      <selection activeCell="W13" sqref="W13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4" width="15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5" width="15.875" style="1" customWidth="1"/>
    <col min="16" max="16" width="18.875" style="1" customWidth="1"/>
    <col min="17" max="16384" width="10.875" style="1"/>
  </cols>
  <sheetData>
    <row r="1" spans="1:16" ht="20.100000000000001" customHeight="1" x14ac:dyDescent="0.25"/>
    <row r="2" spans="1:16" ht="50.1" customHeight="1" x14ac:dyDescent="0.25">
      <c r="A2" s="30" t="s">
        <v>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ht="39.950000000000003" customHeight="1" x14ac:dyDescent="0.25"/>
    <row r="4" spans="1:16" ht="25.5" customHeight="1" x14ac:dyDescent="0.25">
      <c r="A4" s="31" t="s">
        <v>8</v>
      </c>
      <c r="B4" s="31"/>
      <c r="C4" s="40" t="s">
        <v>27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7"/>
      <c r="K5" s="17"/>
      <c r="L5" s="3"/>
      <c r="M5" s="3"/>
      <c r="N5" s="3"/>
      <c r="O5" s="29"/>
      <c r="P5" s="3"/>
    </row>
    <row r="6" spans="1:16" ht="69.95" customHeight="1" x14ac:dyDescent="0.25">
      <c r="A6" s="45" t="s">
        <v>9</v>
      </c>
      <c r="B6" s="45"/>
      <c r="C6" s="41" t="s">
        <v>19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20.100000000000001" customHeight="1" x14ac:dyDescent="0.25"/>
    <row r="8" spans="1:16" ht="25.5" x14ac:dyDescent="0.25">
      <c r="A8" s="43" t="s">
        <v>22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</row>
    <row r="9" spans="1:16" ht="159.94999999999999" customHeight="1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1:16" ht="20.100000000000001" customHeight="1" x14ac:dyDescent="0.25"/>
    <row r="11" spans="1:16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25">
      <c r="A12" s="49" t="s">
        <v>0</v>
      </c>
      <c r="B12" s="32" t="s">
        <v>1</v>
      </c>
      <c r="C12" s="33"/>
      <c r="D12" s="39" t="s">
        <v>25</v>
      </c>
      <c r="E12" s="36" t="s">
        <v>2</v>
      </c>
      <c r="F12" s="39" t="s">
        <v>3</v>
      </c>
      <c r="G12" s="59" t="s">
        <v>6</v>
      </c>
      <c r="H12" s="60"/>
      <c r="I12" s="60"/>
      <c r="J12" s="60"/>
      <c r="K12" s="61"/>
      <c r="L12" s="36" t="s">
        <v>14</v>
      </c>
      <c r="M12" s="36" t="s">
        <v>4</v>
      </c>
      <c r="N12" s="36" t="s">
        <v>5</v>
      </c>
      <c r="O12" s="46" t="s">
        <v>28</v>
      </c>
      <c r="P12" s="36" t="s">
        <v>17</v>
      </c>
    </row>
    <row r="13" spans="1:16" ht="71.25" customHeight="1" x14ac:dyDescent="0.25">
      <c r="A13" s="50"/>
      <c r="B13" s="34"/>
      <c r="C13" s="35"/>
      <c r="D13" s="38"/>
      <c r="E13" s="37"/>
      <c r="F13" s="38"/>
      <c r="G13" s="25" t="s">
        <v>35</v>
      </c>
      <c r="H13" s="18" t="s">
        <v>36</v>
      </c>
      <c r="I13" s="18" t="s">
        <v>37</v>
      </c>
      <c r="J13" s="16" t="s">
        <v>18</v>
      </c>
      <c r="K13" s="16" t="s">
        <v>21</v>
      </c>
      <c r="L13" s="37"/>
      <c r="M13" s="37"/>
      <c r="N13" s="37"/>
      <c r="O13" s="47"/>
      <c r="P13" s="38"/>
    </row>
    <row r="14" spans="1:16" ht="75.75" customHeight="1" x14ac:dyDescent="0.25">
      <c r="A14" s="9">
        <v>1</v>
      </c>
      <c r="B14" s="57" t="s">
        <v>26</v>
      </c>
      <c r="C14" s="58"/>
      <c r="D14" s="27" t="s">
        <v>24</v>
      </c>
      <c r="E14" s="15" t="s">
        <v>23</v>
      </c>
      <c r="F14" s="14">
        <v>3621</v>
      </c>
      <c r="G14" s="19">
        <v>58.8</v>
      </c>
      <c r="H14" s="24">
        <v>58</v>
      </c>
      <c r="I14" s="19">
        <v>57.3</v>
      </c>
      <c r="J14" s="19" t="s">
        <v>20</v>
      </c>
      <c r="K14" s="21">
        <v>3</v>
      </c>
      <c r="L14" s="20">
        <f>SQRT(((SUM((POWER(G14-N14,2)),(POWER(H14-N14,2)),(POWER(I14-N14,2)))/(K14-1))))</f>
        <v>0.75055534994651341</v>
      </c>
      <c r="M14" s="22">
        <f>(L14*100)/N14</f>
        <v>1.2933176621709019</v>
      </c>
      <c r="N14" s="19">
        <f>(G14+H14+I14)/3</f>
        <v>58.033333333333331</v>
      </c>
      <c r="O14" s="19">
        <v>57.3</v>
      </c>
      <c r="P14" s="19">
        <f>O14*F14</f>
        <v>207483.3</v>
      </c>
    </row>
    <row r="15" spans="1:16" ht="75.75" customHeight="1" x14ac:dyDescent="0.25">
      <c r="A15" s="9">
        <v>2</v>
      </c>
      <c r="B15" s="57" t="s">
        <v>34</v>
      </c>
      <c r="C15" s="58"/>
      <c r="D15" s="28" t="s">
        <v>24</v>
      </c>
      <c r="E15" s="28" t="s">
        <v>23</v>
      </c>
      <c r="F15" s="14">
        <v>4105</v>
      </c>
      <c r="G15" s="19">
        <v>58.8</v>
      </c>
      <c r="H15" s="24">
        <v>58</v>
      </c>
      <c r="I15" s="19">
        <v>57.3</v>
      </c>
      <c r="J15" s="19" t="s">
        <v>20</v>
      </c>
      <c r="K15" s="21">
        <v>3</v>
      </c>
      <c r="L15" s="20">
        <f>SQRT(((SUM((POWER(G15-N15,2)),(POWER(H15-N15,2)),(POWER(I15-N15,2)))/(K15-1))))</f>
        <v>0.75055534994651341</v>
      </c>
      <c r="M15" s="22">
        <f>(L15*100)/N15</f>
        <v>1.2933176621709019</v>
      </c>
      <c r="N15" s="19">
        <f>(G15+H15+I15)/3</f>
        <v>58.033333333333331</v>
      </c>
      <c r="O15" s="19">
        <v>57.3</v>
      </c>
      <c r="P15" s="19">
        <f>O15*F15</f>
        <v>235216.5</v>
      </c>
    </row>
    <row r="16" spans="1:16" ht="26.25" customHeight="1" x14ac:dyDescent="0.25">
      <c r="A16" s="11"/>
      <c r="B16" s="8"/>
      <c r="C16" s="8"/>
      <c r="D16" s="8"/>
      <c r="E16" s="8"/>
      <c r="F16" s="26" t="s">
        <v>10</v>
      </c>
      <c r="G16" s="19">
        <f>SUM(G14:G14)</f>
        <v>58.8</v>
      </c>
      <c r="H16" s="19">
        <f>SUM(H14:H14)</f>
        <v>58</v>
      </c>
      <c r="I16" s="19">
        <f>SUM(I14:I14)</f>
        <v>57.3</v>
      </c>
      <c r="J16" s="8"/>
      <c r="K16" s="8"/>
      <c r="L16" s="8" t="s">
        <v>16</v>
      </c>
      <c r="M16" s="8"/>
      <c r="N16" s="9" t="s">
        <v>10</v>
      </c>
      <c r="O16" s="9"/>
      <c r="P16" s="19">
        <f>SUM(P14:P15)</f>
        <v>442699.8</v>
      </c>
    </row>
    <row r="17" spans="1:16" x14ac:dyDescent="0.25">
      <c r="A17" s="12"/>
      <c r="L17" s="1" t="s">
        <v>16</v>
      </c>
      <c r="N17" s="13"/>
      <c r="O17" s="13"/>
      <c r="P17" s="23"/>
    </row>
    <row r="18" spans="1:16" ht="39.950000000000003" customHeight="1" x14ac:dyDescent="0.25">
      <c r="A18" s="53" t="s">
        <v>29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5" t="s">
        <v>16</v>
      </c>
      <c r="O18" s="55"/>
      <c r="P18" s="56"/>
    </row>
    <row r="19" spans="1:16" ht="39.950000000000003" customHeight="1" x14ac:dyDescent="0.25">
      <c r="A19" s="62" t="s">
        <v>33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6" ht="15" customHeight="1" x14ac:dyDescent="0.25">
      <c r="A20" s="40" t="s">
        <v>30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</row>
    <row r="21" spans="1:16" ht="39.950000000000003" customHeight="1" x14ac:dyDescent="0.25">
      <c r="N21" s="1" t="s">
        <v>15</v>
      </c>
    </row>
    <row r="22" spans="1:16" ht="15" customHeight="1" x14ac:dyDescent="0.25">
      <c r="A22" s="40" t="s">
        <v>11</v>
      </c>
      <c r="B22" s="40"/>
      <c r="C22" s="40"/>
    </row>
    <row r="23" spans="1:16" ht="24.95" customHeight="1" x14ac:dyDescent="0.25">
      <c r="A23" s="48" t="s">
        <v>31</v>
      </c>
      <c r="B23" s="48"/>
      <c r="C23" s="48"/>
      <c r="D23" s="48"/>
    </row>
    <row r="24" spans="1:16" ht="15" customHeight="1" x14ac:dyDescent="0.25">
      <c r="A24" s="51" t="s">
        <v>12</v>
      </c>
      <c r="B24" s="51"/>
      <c r="C24" s="51"/>
      <c r="D24" s="51"/>
    </row>
    <row r="25" spans="1:16" ht="20.100000000000001" customHeight="1" x14ac:dyDescent="0.25">
      <c r="A25" s="52" t="s">
        <v>32</v>
      </c>
      <c r="B25" s="52"/>
      <c r="C25" s="52"/>
      <c r="D25" s="52"/>
    </row>
    <row r="26" spans="1:16" ht="15" customHeight="1" x14ac:dyDescent="0.25">
      <c r="A26" s="51" t="s">
        <v>13</v>
      </c>
      <c r="B26" s="51"/>
      <c r="C26" s="51"/>
      <c r="D26" s="51"/>
    </row>
  </sheetData>
  <mergeCells count="28">
    <mergeCell ref="A23:D23"/>
    <mergeCell ref="A12:A13"/>
    <mergeCell ref="A26:D26"/>
    <mergeCell ref="A20:P20"/>
    <mergeCell ref="A22:C22"/>
    <mergeCell ref="A25:D25"/>
    <mergeCell ref="A24:D24"/>
    <mergeCell ref="A18:P18"/>
    <mergeCell ref="B14:C14"/>
    <mergeCell ref="G12:K12"/>
    <mergeCell ref="B15:C15"/>
    <mergeCell ref="A19:P19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O12:O1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2026-06-24T11:23:21Z</cp:lastPrinted>
  <dcterms:created xsi:type="dcterms:W3CDTF">2023-02-03T13:24:35Z</dcterms:created>
  <dcterms:modified xsi:type="dcterms:W3CDTF">2026-06-24T11:24:05Z</dcterms:modified>
</cp:coreProperties>
</file>