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ГБДОУ №60\Контракты 2026 год (публичка)\Моющие 2026г\Моющие (для мытья посуды)\"/>
    </mc:Choice>
  </mc:AlternateContent>
  <bookViews>
    <workbookView xWindow="-108" yWindow="-108" windowWidth="23256" windowHeight="14016"/>
  </bookViews>
  <sheets>
    <sheet name="Лист1" sheetId="7" r:id="rId1"/>
  </sheets>
  <calcPr calcId="152511" refMode="R1C1" concurrentManualCount="6"/>
</workbook>
</file>

<file path=xl/calcChain.xml><?xml version="1.0" encoding="utf-8"?>
<calcChain xmlns="http://schemas.openxmlformats.org/spreadsheetml/2006/main">
  <c r="J9" i="7" l="1"/>
  <c r="K9" i="7" s="1"/>
  <c r="L9" i="7" l="1"/>
  <c r="M9" i="7"/>
  <c r="M10" i="7" l="1"/>
</calcChain>
</file>

<file path=xl/sharedStrings.xml><?xml version="1.0" encoding="utf-8"?>
<sst xmlns="http://schemas.openxmlformats.org/spreadsheetml/2006/main" count="24" uniqueCount="24">
  <si>
    <t>№ п/п</t>
  </si>
  <si>
    <t>Описание товара</t>
  </si>
  <si>
    <t>Кол-во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</si>
  <si>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</si>
  <si>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</si>
  <si>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</si>
  <si>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</si>
  <si>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>Приложение №1 к Техническому заданию</t>
  </si>
  <si>
    <t xml:space="preserve">Расчет (начальной) максимальной цены контракта </t>
  </si>
  <si>
    <t>Средняя арифметическая цена единицы товара</t>
  </si>
  <si>
    <t>предмет закупки</t>
  </si>
  <si>
    <t>Цена предл. №4</t>
  </si>
  <si>
    <t xml:space="preserve">Цена предл. №5 </t>
  </si>
  <si>
    <t>Цена предл. №1</t>
  </si>
  <si>
    <t xml:space="preserve">Цена предл. №2 </t>
  </si>
  <si>
    <t xml:space="preserve">Цена предл. №3 </t>
  </si>
  <si>
    <t>Итого НМЦК:</t>
  </si>
  <si>
    <t>Приморского района Санкт-Петербурга</t>
  </si>
  <si>
    <t>шт</t>
  </si>
  <si>
    <t>Закупка моющих средств для ГБДОУ детский сад № 60 Приморского района Санкт-Петербурга</t>
  </si>
  <si>
    <t>Средство для мытья посуды</t>
  </si>
  <si>
    <t>Заведующий ГБДОУ детский сад № 60                   __________________Т.А. Голубева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</si>
  <si>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 Коммерческие предложения: № бн от 27.05.2026г., № бн от  27.05.2026г..,     № бн от 27.05.2026г.</t>
  </si>
  <si>
    <t>Наименьшая цена предложенная поставщиком (подрядчиком, исполнителем), составила:    54 910,00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</si>
</sst>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2" borderId="0">
      <alignment horizontal="left" vertical="center"/>
    </xf>
    <xf numFmtId="0" fontId="6" fillId="0" borderId="0">
      <alignment horizontal="left" vertical="center"/>
    </xf>
  </cellStyleXfs>
  <cellXfs count="2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vertical="top" wrapText="1"/>
    </xf>
    <xf numFmtId="0" fontId="4" fillId="4" borderId="6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 vertical="top" wrapText="1"/>
    </xf>
    <xf numFmtId="2" fontId="4" fillId="4" borderId="1" xfId="0" applyNumberFormat="1" applyFont="1" applyFill="1" applyBorder="1" applyAlignment="1">
      <alignment horizontal="center" vertical="top" wrapText="1"/>
    </xf>
    <xf numFmtId="4" fontId="4" fillId="4" borderId="6" xfId="0" applyNumberFormat="1" applyFont="1" applyFill="1" applyBorder="1" applyAlignment="1">
      <alignment horizontal="center" vertical="top" wrapText="1"/>
    </xf>
    <xf numFmtId="4" fontId="4" fillId="4" borderId="1" xfId="0" applyNumberFormat="1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2" fontId="4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3">
    <cellStyle name="S23" xfId="1"/>
    <cellStyle name="S6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zoomScale="120" zoomScaleNormal="120" workbookViewId="0">
      <selection activeCell="F14" sqref="F14"/>
    </sheetView>
  </sheetViews>
  <sheetFormatPr defaultColWidth="9.109375" defaultRowHeight="15.6" x14ac:dyDescent="0.3"/>
  <cols>
    <col min="1" max="1" width="4.6640625" style="1" customWidth="1"/>
    <col min="2" max="2" width="30.21875" style="1" customWidth="1"/>
    <col min="3" max="3" width="10.109375" style="1" customWidth="1"/>
    <col min="4" max="4" width="6.33203125" style="1" customWidth="1"/>
    <col min="5" max="5" width="13.109375" style="1" customWidth="1"/>
    <col min="6" max="6" width="14.33203125" style="1" customWidth="1"/>
    <col min="7" max="7" width="13.109375" style="1" customWidth="1"/>
    <col min="8" max="8" width="13.109375" style="1" hidden="1" customWidth="1"/>
    <col min="9" max="9" width="13.33203125" style="1" hidden="1" customWidth="1"/>
    <col min="10" max="10" width="14" style="1" customWidth="1"/>
    <col min="11" max="11" width="13.109375" style="1" customWidth="1"/>
    <col min="12" max="12" width="14.88671875" style="1" customWidth="1"/>
    <col min="13" max="13" width="14" style="1" customWidth="1"/>
    <col min="14" max="14" width="16.88671875" style="1" customWidth="1"/>
    <col min="15" max="15" width="10.6640625" style="1" bestFit="1" customWidth="1"/>
    <col min="16" max="16" width="9.109375" style="1"/>
    <col min="17" max="16384" width="9.109375" style="2"/>
  </cols>
  <sheetData>
    <row r="1" spans="1:16" ht="15.75" customHeight="1" x14ac:dyDescent="0.3">
      <c r="K1" s="23" t="s">
        <v>7</v>
      </c>
      <c r="L1" s="23"/>
      <c r="M1" s="23"/>
    </row>
    <row r="3" spans="1:16" ht="20.25" customHeight="1" x14ac:dyDescent="0.3">
      <c r="A3" s="24" t="s">
        <v>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6" ht="15.75" customHeight="1" x14ac:dyDescent="0.3">
      <c r="A4" s="23" t="s">
        <v>19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6" ht="15.75" customHeight="1" x14ac:dyDescent="0.3">
      <c r="A5" s="25" t="s">
        <v>10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6" ht="82.5" customHeight="1" x14ac:dyDescent="0.3">
      <c r="A6" s="28" t="s">
        <v>22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1:16" ht="69" x14ac:dyDescent="0.3">
      <c r="A7" s="5" t="s">
        <v>0</v>
      </c>
      <c r="B7" s="5" t="s">
        <v>1</v>
      </c>
      <c r="C7" s="5" t="s">
        <v>3</v>
      </c>
      <c r="D7" s="5" t="s">
        <v>2</v>
      </c>
      <c r="E7" s="5" t="s">
        <v>13</v>
      </c>
      <c r="F7" s="5" t="s">
        <v>14</v>
      </c>
      <c r="G7" s="5" t="s">
        <v>15</v>
      </c>
      <c r="H7" s="5" t="s">
        <v>11</v>
      </c>
      <c r="I7" s="5" t="s">
        <v>12</v>
      </c>
      <c r="J7" s="5" t="s">
        <v>9</v>
      </c>
      <c r="K7" s="5" t="s">
        <v>5</v>
      </c>
      <c r="L7" s="5" t="s">
        <v>4</v>
      </c>
      <c r="M7" s="5" t="s">
        <v>6</v>
      </c>
    </row>
    <row r="8" spans="1:16" x14ac:dyDescent="0.3">
      <c r="A8" s="5">
        <v>1</v>
      </c>
      <c r="B8" s="6">
        <v>2</v>
      </c>
      <c r="C8" s="6">
        <v>3</v>
      </c>
      <c r="D8" s="5">
        <v>4</v>
      </c>
      <c r="E8" s="6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</row>
    <row r="9" spans="1:16" ht="32.4" customHeight="1" x14ac:dyDescent="0.3">
      <c r="A9" s="13">
        <v>1</v>
      </c>
      <c r="B9" s="7" t="s">
        <v>20</v>
      </c>
      <c r="C9" s="8" t="s">
        <v>18</v>
      </c>
      <c r="D9" s="9">
        <v>170</v>
      </c>
      <c r="E9" s="10">
        <v>333</v>
      </c>
      <c r="F9" s="11">
        <v>323</v>
      </c>
      <c r="G9" s="12">
        <v>339</v>
      </c>
      <c r="H9" s="14"/>
      <c r="I9" s="14"/>
      <c r="J9" s="16">
        <f t="shared" ref="J9" si="0">ROUND(SUM(E9:I9)/(IF(E9&lt;1,0,1)+IF(F9&lt;1,0,1)+IF(G9&lt;1,0,1)+IF(H9&lt;1,0,1)+IF(I9&lt;1,0,1)),2)</f>
        <v>331.67</v>
      </c>
      <c r="K9" s="16">
        <f t="shared" ref="K9" si="1">IF(J9=0,0,(SQRT((IF(E9&lt;1,0,POWER((E9-J9),2))+IF(F9&lt;1,0,POWER((F9-J9),2))+IF(G9&lt;1,0,POWER((G9-J9),2))+IF(H9&lt;1,0,POWER((H9-J9),2))+IF(I9&lt;1,0,POWER((I9-J9),2)))/((IF(E9&lt;1,0,1)+IF(F9&lt;1,0,1)+IF(G9&lt;1,0,1)+IF(H9&lt;1,0,1)+IF(I9&lt;1,0,1))-1))))</f>
        <v>8.0829047996373191</v>
      </c>
      <c r="L9" s="16">
        <f t="shared" ref="L9" si="2">IF(J9=0,0,(K9/J9)*100)</f>
        <v>2.437032230722501</v>
      </c>
      <c r="M9" s="17">
        <f t="shared" ref="M9" si="3">(IF(J9=0,0,(D9/(IF(E9&lt;1,0,1)+IF(F9&lt;1,0,1)+IF(G9&lt;1,0,1)+IF(H9&lt;1,0,1)+IF(I9&lt;1,0,1)))))*SUM(E9:I9)</f>
        <v>56383.333333333328</v>
      </c>
      <c r="N9" s="19"/>
      <c r="O9" s="4"/>
      <c r="P9" s="19"/>
    </row>
    <row r="10" spans="1:16" x14ac:dyDescent="0.3">
      <c r="A10" s="26" t="s">
        <v>16</v>
      </c>
      <c r="B10" s="27"/>
      <c r="C10" s="27"/>
      <c r="D10" s="26"/>
      <c r="E10" s="27"/>
      <c r="F10" s="26"/>
      <c r="G10" s="26"/>
      <c r="H10" s="26"/>
      <c r="I10" s="26"/>
      <c r="J10" s="26"/>
      <c r="K10" s="26"/>
      <c r="L10" s="26"/>
      <c r="M10" s="15">
        <f>SUM(M9:M9)</f>
        <v>56383.333333333328</v>
      </c>
      <c r="O10" s="4"/>
    </row>
    <row r="11" spans="1:16" x14ac:dyDescent="0.3">
      <c r="L11" s="3"/>
      <c r="M11" s="4"/>
    </row>
    <row r="12" spans="1:16" ht="15.6" customHeight="1" x14ac:dyDescent="0.3">
      <c r="A12" s="21"/>
      <c r="B12" s="22" t="s">
        <v>23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4"/>
      <c r="N12" s="21"/>
      <c r="O12" s="21"/>
      <c r="P12" s="21"/>
    </row>
    <row r="13" spans="1:16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"/>
      <c r="M13" s="4"/>
      <c r="N13" s="21"/>
      <c r="O13" s="21"/>
      <c r="P13" s="21"/>
    </row>
    <row r="14" spans="1:16" x14ac:dyDescent="0.3">
      <c r="F14" s="20" t="s">
        <v>21</v>
      </c>
    </row>
    <row r="15" spans="1:16" x14ac:dyDescent="0.3">
      <c r="F15" s="20" t="s">
        <v>17</v>
      </c>
    </row>
    <row r="17" spans="6:12" x14ac:dyDescent="0.3">
      <c r="G17" s="18"/>
      <c r="K17" s="18"/>
    </row>
    <row r="18" spans="6:12" x14ac:dyDescent="0.3">
      <c r="F18" s="18"/>
      <c r="G18" s="18"/>
      <c r="J18" s="18"/>
      <c r="K18" s="18"/>
      <c r="L18" s="18"/>
    </row>
    <row r="19" spans="6:12" x14ac:dyDescent="0.3">
      <c r="F19" s="18"/>
      <c r="G19" s="18"/>
      <c r="J19" s="18"/>
      <c r="K19" s="18"/>
      <c r="L19" s="18"/>
    </row>
    <row r="20" spans="6:12" x14ac:dyDescent="0.3">
      <c r="F20" s="18"/>
      <c r="G20" s="18"/>
      <c r="J20" s="18"/>
      <c r="K20" s="18"/>
      <c r="L20" s="18"/>
    </row>
    <row r="21" spans="6:12" x14ac:dyDescent="0.3">
      <c r="F21" s="18"/>
      <c r="G21" s="18"/>
      <c r="J21" s="18"/>
      <c r="K21" s="18"/>
      <c r="L21" s="18"/>
    </row>
    <row r="22" spans="6:12" x14ac:dyDescent="0.3">
      <c r="F22" s="18"/>
      <c r="G22" s="18"/>
      <c r="J22" s="18"/>
      <c r="K22" s="18"/>
      <c r="L22" s="18"/>
    </row>
    <row r="23" spans="6:12" x14ac:dyDescent="0.3">
      <c r="F23" s="18"/>
      <c r="G23" s="18"/>
      <c r="J23" s="18"/>
      <c r="K23" s="18"/>
      <c r="L23" s="18"/>
    </row>
  </sheetData>
  <protectedRanges>
    <protectedRange sqref="A9" name="Диапазон1"/>
    <protectedRange sqref="C9" name="Диапазон1_2_1"/>
  </protectedRanges>
  <mergeCells count="7">
    <mergeCell ref="B12:L12"/>
    <mergeCell ref="K1:M1"/>
    <mergeCell ref="A3:M3"/>
    <mergeCell ref="A4:M4"/>
    <mergeCell ref="A5:M5"/>
    <mergeCell ref="A10:L10"/>
    <mergeCell ref="A6:M6"/>
  </mergeCells>
  <pageMargins left="0.70866141732283472" right="0.70866141732283472" top="0.74803149606299213" bottom="0.74803149606299213" header="0.31496062992125984" footer="0.31496062992125984"/>
  <pageSetup paperSize="9" scale="9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Пользователь</cp:lastModifiedBy>
  <cp:lastPrinted>2026-05-28T13:19:50Z</cp:lastPrinted>
  <dcterms:created xsi:type="dcterms:W3CDTF">2014-01-27T13:34:50Z</dcterms:created>
  <dcterms:modified xsi:type="dcterms:W3CDTF">2026-05-28T22:02:56Z</dcterms:modified>
</cp:coreProperties>
</file>