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zenit\Desktop\Кизилова\2026\Обучение\БДД_Тарасов\"/>
    </mc:Choice>
  </mc:AlternateContent>
  <xr:revisionPtr revIDLastSave="0" documentId="13_ncr:1_{B6B51E7C-7407-4C04-B0B0-A66D4FAA75B2}" xr6:coauthVersionLast="47" xr6:coauthVersionMax="47" xr10:uidLastSave="{00000000-0000-0000-0000-000000000000}"/>
  <bookViews>
    <workbookView xWindow="-120" yWindow="-120" windowWidth="29040" windowHeight="17640" xr2:uid="{00000000-000D-0000-FFFF-FFFF00000000}"/>
  </bookViews>
  <sheets>
    <sheet name="1" sheetId="2" r:id="rId1"/>
  </sheets>
  <definedNames>
    <definedName name="_xlnm.Print_Area" localSheetId="0">'1'!$B$1:$O$17</definedName>
  </definedNames>
  <calcPr calcId="181029"/>
</workbook>
</file>

<file path=xl/calcChain.xml><?xml version="1.0" encoding="utf-8"?>
<calcChain xmlns="http://schemas.openxmlformats.org/spreadsheetml/2006/main">
  <c r="M8" i="2" l="1"/>
  <c r="O8" i="2" s="1"/>
  <c r="N8" i="2"/>
  <c r="I8" i="2"/>
  <c r="J8" i="2" s="1"/>
  <c r="K8" i="2" s="1"/>
  <c r="L8" i="2" s="1"/>
  <c r="O9" i="2" l="1"/>
</calcChain>
</file>

<file path=xl/sharedStrings.xml><?xml version="1.0" encoding="utf-8"?>
<sst xmlns="http://schemas.openxmlformats.org/spreadsheetml/2006/main" count="27" uniqueCount="27">
  <si>
    <t>Среднее квадратичное отклонение</t>
  </si>
  <si>
    <t xml:space="preserve">Средняя арифметическая цена за единицу     &lt;ц&gt; </t>
  </si>
  <si>
    <t>Цена за единицу изм. с округлением (вниз) до сотых долей после запятой (руб.)</t>
  </si>
  <si>
    <r>
      <t xml:space="preserve">коэффициент вариации цен V (%)           </t>
    </r>
    <r>
      <rPr>
        <i/>
        <sz val="10"/>
        <color indexed="8"/>
        <rFont val="Times New Roman"/>
        <family val="1"/>
        <charset val="204"/>
      </rPr>
      <t xml:space="preserve">         </t>
    </r>
  </si>
  <si>
    <t>Совокупность значений выявленных цен</t>
  </si>
  <si>
    <t>ИТОГО</t>
  </si>
  <si>
    <t>Используемый метод определения НМЦК, с обоснованием:</t>
  </si>
  <si>
    <t xml:space="preserve">Начальная (максимальная) цена контракта рассчитана посредством применения метода сопоставимых рыночных цен (анализа рынка) на основании Методических рекомендаций по применению методов определения начальной (максимальной) цены контракта, утвержденных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заключаемого с единственным поставщиком (подрядчиком, исполнителем)».  Метод сопоставимых рыночных цен (анализа рынка), был выбран в связи с тем, что он является приоритетным для определения и обоснования НМЦК для данного вида закупки. </t>
  </si>
  <si>
    <t>Дата подготовки и обоснования НМЦК</t>
  </si>
  <si>
    <t>Расчет начальной (максимальной) цены контракта</t>
  </si>
  <si>
    <t>НМЦК, контракта с учетом округления цены за единицу (руб.)</t>
  </si>
  <si>
    <t xml:space="preserve">Обоснование начальной (максимальной) цены  закупки
</t>
  </si>
  <si>
    <t>№ п/п</t>
  </si>
  <si>
    <t>Минимальное ценовое предложение, руб.</t>
  </si>
  <si>
    <t>При определении НМЦК,  Заказчиком применяется Приказ Минэкономразвития России от 02.10.2013 N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t>
  </si>
  <si>
    <t>Наименование закупки</t>
  </si>
  <si>
    <t>ед. изм.</t>
  </si>
  <si>
    <t>кол-во</t>
  </si>
  <si>
    <t>Расчет составлен:   Экономист      ____________________   Кизилова О.В.</t>
  </si>
  <si>
    <r>
      <t xml:space="preserve">      </t>
    </r>
    <r>
      <rPr>
        <b/>
        <sz val="12"/>
        <color indexed="8"/>
        <rFont val="Times New Roman"/>
        <family val="1"/>
        <charset val="204"/>
      </rPr>
      <t>СПб ГБУ ДО СШОР по футболу "Зенит"</t>
    </r>
  </si>
  <si>
    <t>Цена предложения Поставщика №1</t>
  </si>
  <si>
    <t xml:space="preserve">Цена предложения Поставщика №2 </t>
  </si>
  <si>
    <t>Цена предложения Поставщика №3</t>
  </si>
  <si>
    <t>Оказание услуг по проведению обучения «Организация перевозок автомобильным транспортом. Специалист, ответственный за обеспечение безопасности дорожного движения» продолжительностью 256 академических часа, проверке знаний в объеме занимаемой должности с последующей выдачей документов установленного образца</t>
  </si>
  <si>
    <t>по проведению обучения «Организация перевозок автомобильным транспортом. Специалист, ответственный за обеспечение безопасности дорожного движения» продолжительностью 256 академических часа, проверке знаний в объеме занимаемой должности с последующей выдачей документов установленного образца</t>
  </si>
  <si>
    <t>чел.</t>
  </si>
  <si>
    <t xml:space="preserve">Таким образом, в соответствии  с расчетом НМЦК  и, руководствуясь требованиями статьи 34 Бюджетного кодекса Российской Федерации необходимо  обеспечивать результативность и эффективность расходования средств считаем целесообразным  принять НМЦК                  
на сумму 5 600 рублей 00 копеек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</si>
</sst>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0.0000"/>
  </numFmts>
  <fonts count="17" x14ac:knownFonts="1">
    <font>
      <sz val="11"/>
      <color theme="1"/>
      <name val="Calibri"/>
      <family val="2"/>
      <charset val="204"/>
      <scheme val="minor"/>
    </font>
    <font>
      <b/>
      <sz val="10"/>
      <color indexed="8"/>
      <name val="Times New Roman"/>
      <family val="1"/>
      <charset val="204"/>
    </font>
    <font>
      <i/>
      <sz val="10"/>
      <color indexed="8"/>
      <name val="Times New Roman"/>
      <family val="1"/>
      <charset val="204"/>
    </font>
    <font>
      <b/>
      <sz val="12"/>
      <color indexed="8"/>
      <name val="Times New Roman"/>
      <family val="1"/>
      <charset val="204"/>
    </font>
    <font>
      <sz val="10"/>
      <color indexed="8"/>
      <name val="Times New Roman"/>
      <family val="1"/>
      <charset val="204"/>
    </font>
    <font>
      <sz val="11"/>
      <color indexed="8"/>
      <name val="Times New Roman"/>
      <family val="1"/>
      <charset val="204"/>
    </font>
    <font>
      <sz val="12"/>
      <color indexed="8"/>
      <name val="Times New Roman"/>
      <family val="1"/>
      <charset val="204"/>
    </font>
    <font>
      <sz val="10"/>
      <color indexed="8"/>
      <name val="Times New Roman"/>
      <family val="1"/>
      <charset val="204"/>
    </font>
    <font>
      <b/>
      <sz val="10"/>
      <color indexed="8"/>
      <name val="Times New Roman"/>
      <family val="1"/>
      <charset val="204"/>
    </font>
    <font>
      <b/>
      <sz val="12"/>
      <color indexed="8"/>
      <name val="Times New Roman"/>
      <family val="1"/>
      <charset val="204"/>
    </font>
    <font>
      <sz val="12"/>
      <color indexed="8"/>
      <name val="Times New Roman"/>
      <family val="1"/>
      <charset val="204"/>
    </font>
    <font>
      <sz val="14"/>
      <color indexed="8"/>
      <name val="Times New Roman"/>
      <family val="1"/>
      <charset val="204"/>
    </font>
    <font>
      <sz val="9"/>
      <color indexed="8"/>
      <name val="Times New Roman"/>
      <family val="1"/>
      <charset val="204"/>
    </font>
    <font>
      <b/>
      <sz val="12"/>
      <color theme="1"/>
      <name val="Times New Roman"/>
      <family val="1"/>
      <charset val="204"/>
    </font>
    <font>
      <sz val="10"/>
      <color theme="1"/>
      <name val="Times New Roman"/>
      <family val="1"/>
      <charset val="204"/>
    </font>
    <font>
      <sz val="11"/>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s>
  <cellStyleXfs count="1">
    <xf numFmtId="0" fontId="0" fillId="0" borderId="0"/>
  </cellStyleXfs>
  <cellXfs count="60">
    <xf numFmtId="0" fontId="0" fillId="0" borderId="0" xfId="0"/>
    <xf numFmtId="0" fontId="7" fillId="0" borderId="0" xfId="0" applyFont="1"/>
    <xf numFmtId="2" fontId="9" fillId="0" borderId="0" xfId="0" applyNumberFormat="1" applyFont="1" applyAlignment="1">
      <alignment vertical="center"/>
    </xf>
    <xf numFmtId="0" fontId="7" fillId="0" borderId="0" xfId="0" applyFont="1" applyAlignment="1">
      <alignment vertical="center"/>
    </xf>
    <xf numFmtId="0" fontId="5" fillId="0" borderId="0" xfId="0" applyFont="1" applyAlignment="1" applyProtection="1">
      <alignment vertical="center"/>
      <protection locked="0"/>
    </xf>
    <xf numFmtId="0" fontId="6" fillId="0" borderId="0" xfId="0" applyFont="1"/>
    <xf numFmtId="0" fontId="10" fillId="0" borderId="0" xfId="0" applyFont="1" applyAlignment="1">
      <alignment horizontal="center" vertical="top"/>
    </xf>
    <xf numFmtId="0" fontId="6" fillId="0" borderId="3" xfId="0" applyFont="1" applyBorder="1" applyAlignment="1">
      <alignment horizontal="center" vertical="center" wrapText="1"/>
    </xf>
    <xf numFmtId="0" fontId="11" fillId="0" borderId="0" xfId="0" applyFont="1"/>
    <xf numFmtId="0" fontId="9" fillId="0" borderId="0" xfId="0" applyFont="1" applyAlignment="1">
      <alignment horizontal="right" vertical="center"/>
    </xf>
    <xf numFmtId="0" fontId="9" fillId="0" borderId="0" xfId="0" applyFont="1" applyAlignment="1">
      <alignment vertical="center"/>
    </xf>
    <xf numFmtId="0" fontId="6" fillId="0" borderId="0" xfId="0" applyFont="1" applyAlignment="1" applyProtection="1">
      <alignment vertical="top" wrapText="1"/>
      <protection locked="0"/>
    </xf>
    <xf numFmtId="0" fontId="3" fillId="0" borderId="0" xfId="0" applyFont="1" applyAlignment="1">
      <alignment wrapText="1"/>
    </xf>
    <xf numFmtId="0" fontId="1" fillId="0" borderId="8" xfId="0" applyFont="1" applyBorder="1" applyAlignment="1">
      <alignment horizontal="center" vertical="center" wrapText="1"/>
    </xf>
    <xf numFmtId="0" fontId="1" fillId="0" borderId="10" xfId="0" applyFont="1" applyBorder="1" applyAlignment="1">
      <alignment horizontal="center" vertical="center" wrapText="1"/>
    </xf>
    <xf numFmtId="164" fontId="4" fillId="0" borderId="0" xfId="0" applyNumberFormat="1" applyFont="1" applyAlignment="1">
      <alignment wrapText="1"/>
    </xf>
    <xf numFmtId="0" fontId="3" fillId="0" borderId="0" xfId="0" applyFont="1" applyAlignment="1">
      <alignment vertical="center"/>
    </xf>
    <xf numFmtId="0" fontId="4" fillId="0" borderId="0" xfId="0" applyFont="1" applyAlignment="1">
      <alignment wrapText="1"/>
    </xf>
    <xf numFmtId="0" fontId="15" fillId="0" borderId="0" xfId="0" applyFont="1"/>
    <xf numFmtId="165" fontId="15" fillId="0" borderId="0" xfId="0" applyNumberFormat="1" applyFont="1"/>
    <xf numFmtId="165" fontId="0" fillId="0" borderId="0" xfId="0" applyNumberFormat="1"/>
    <xf numFmtId="4" fontId="1" fillId="2" borderId="1" xfId="0" applyNumberFormat="1" applyFont="1" applyFill="1" applyBorder="1" applyAlignment="1">
      <alignment horizontal="center" vertical="center" wrapText="1"/>
    </xf>
    <xf numFmtId="4" fontId="1" fillId="2" borderId="6" xfId="0" applyNumberFormat="1" applyFont="1" applyFill="1" applyBorder="1" applyAlignment="1">
      <alignment horizontal="center" vertical="center" wrapText="1"/>
    </xf>
    <xf numFmtId="4" fontId="6" fillId="0" borderId="3" xfId="0" applyNumberFormat="1" applyFont="1" applyBorder="1" applyAlignment="1">
      <alignment horizontal="center" vertical="center" wrapText="1"/>
    </xf>
    <xf numFmtId="4" fontId="6" fillId="0" borderId="3" xfId="0" applyNumberFormat="1" applyFont="1" applyBorder="1" applyAlignment="1">
      <alignment horizontal="center" vertical="center"/>
    </xf>
    <xf numFmtId="4" fontId="12" fillId="0" borderId="3" xfId="0" applyNumberFormat="1" applyFont="1" applyBorder="1" applyAlignment="1">
      <alignment horizontal="center" vertical="center"/>
    </xf>
    <xf numFmtId="4" fontId="3" fillId="0" borderId="3" xfId="0" applyNumberFormat="1" applyFont="1" applyBorder="1" applyAlignment="1">
      <alignment horizontal="center" vertical="center" wrapText="1"/>
    </xf>
    <xf numFmtId="0" fontId="14" fillId="0" borderId="3" xfId="0" applyFont="1" applyBorder="1" applyAlignment="1">
      <alignment horizontal="center" vertical="center" wrapText="1"/>
    </xf>
    <xf numFmtId="0" fontId="6" fillId="0" borderId="0" xfId="0" applyFont="1" applyAlignment="1">
      <alignment horizontal="center"/>
    </xf>
    <xf numFmtId="0" fontId="3" fillId="0" borderId="2" xfId="0" applyFont="1" applyBorder="1" applyAlignment="1">
      <alignment horizontal="center" wrapText="1"/>
    </xf>
    <xf numFmtId="49" fontId="13" fillId="0" borderId="7" xfId="0" applyNumberFormat="1" applyFont="1" applyBorder="1" applyAlignment="1">
      <alignment horizontal="center" vertical="center" wrapText="1"/>
    </xf>
    <xf numFmtId="49" fontId="14" fillId="0" borderId="7"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4" fillId="0" borderId="4" xfId="0" applyFont="1" applyBorder="1" applyAlignment="1">
      <alignment horizontal="left" vertical="center" wrapText="1"/>
    </xf>
    <xf numFmtId="0" fontId="4" fillId="0" borderId="7" xfId="0" applyFont="1" applyBorder="1" applyAlignment="1">
      <alignment horizontal="left" vertical="center" wrapText="1"/>
    </xf>
    <xf numFmtId="0" fontId="4" fillId="0" borderId="5" xfId="0" applyFont="1" applyBorder="1" applyAlignment="1">
      <alignment horizontal="left" vertical="center" wrapText="1"/>
    </xf>
    <xf numFmtId="0" fontId="15" fillId="0" borderId="0" xfId="0" applyFont="1" applyAlignment="1">
      <alignment wrapText="1"/>
    </xf>
    <xf numFmtId="0" fontId="16" fillId="0" borderId="0" xfId="0" applyFont="1" applyAlignment="1">
      <alignment horizontal="center"/>
    </xf>
    <xf numFmtId="0" fontId="15" fillId="0" borderId="0" xfId="0" applyFont="1" applyAlignment="1">
      <alignment horizontal="center" wrapText="1"/>
    </xf>
    <xf numFmtId="0" fontId="6" fillId="0" borderId="0" xfId="0" applyFont="1" applyAlignment="1" applyProtection="1">
      <alignment horizontal="left" vertical="top" wrapText="1"/>
      <protection locked="0"/>
    </xf>
    <xf numFmtId="0" fontId="1" fillId="0" borderId="9" xfId="0" applyFont="1" applyBorder="1" applyAlignment="1">
      <alignment horizontal="center" vertical="center" wrapText="1"/>
    </xf>
    <xf numFmtId="0" fontId="1" fillId="0" borderId="8"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 fillId="0" borderId="9" xfId="0" applyFont="1" applyBorder="1" applyAlignment="1">
      <alignment horizontal="center" vertical="top" wrapText="1"/>
    </xf>
    <xf numFmtId="0" fontId="1" fillId="0" borderId="8" xfId="0" applyFont="1" applyBorder="1" applyAlignment="1">
      <alignment horizontal="center" vertical="top" wrapText="1"/>
    </xf>
    <xf numFmtId="0" fontId="8" fillId="0" borderId="1" xfId="0" applyFont="1" applyBorder="1" applyAlignment="1">
      <alignment horizontal="center" vertical="top" wrapText="1"/>
    </xf>
    <xf numFmtId="0" fontId="8" fillId="0" borderId="8" xfId="0" applyFont="1" applyBorder="1" applyAlignment="1">
      <alignment horizontal="center" vertical="top" wrapText="1"/>
    </xf>
    <xf numFmtId="0" fontId="1" fillId="0" borderId="1" xfId="0" applyFont="1" applyBorder="1" applyAlignment="1">
      <alignment horizontal="center" vertical="center" wrapText="1"/>
    </xf>
    <xf numFmtId="0" fontId="3" fillId="0" borderId="7" xfId="0" applyFont="1" applyBorder="1" applyAlignment="1">
      <alignment horizontal="center" vertical="center" wrapText="1"/>
    </xf>
    <xf numFmtId="14" fontId="3" fillId="2" borderId="4" xfId="0" applyNumberFormat="1"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0" borderId="4" xfId="0" applyFont="1" applyBorder="1" applyAlignment="1">
      <alignment horizontal="left" vertical="top" wrapText="1"/>
    </xf>
    <xf numFmtId="0" fontId="3" fillId="0" borderId="7" xfId="0" applyFont="1" applyBorder="1" applyAlignment="1">
      <alignment horizontal="left" vertical="top" wrapText="1"/>
    </xf>
    <xf numFmtId="0" fontId="3" fillId="0" borderId="5" xfId="0" applyFont="1" applyBorder="1" applyAlignment="1">
      <alignment horizontal="left" vertical="top" wrapText="1"/>
    </xf>
    <xf numFmtId="0" fontId="9" fillId="0" borderId="0" xfId="0" applyFont="1" applyAlignment="1">
      <alignment horizontal="center" vertical="center"/>
    </xf>
    <xf numFmtId="0" fontId="0" fillId="0" borderId="0" xfId="0" applyAlignment="1">
      <alignment horizontal="center" vertical="center"/>
    </xf>
    <xf numFmtId="0" fontId="1" fillId="0" borderId="1" xfId="0" applyFont="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10</xdr:col>
      <xdr:colOff>28575</xdr:colOff>
      <xdr:row>5</xdr:row>
      <xdr:rowOff>666750</xdr:rowOff>
    </xdr:from>
    <xdr:to>
      <xdr:col>11</xdr:col>
      <xdr:colOff>9525</xdr:colOff>
      <xdr:row>5</xdr:row>
      <xdr:rowOff>1019175</xdr:rowOff>
    </xdr:to>
    <xdr:pic>
      <xdr:nvPicPr>
        <xdr:cNvPr id="2213" name="Picture 1">
          <a:extLst>
            <a:ext uri="{FF2B5EF4-FFF2-40B4-BE49-F238E27FC236}">
              <a16:creationId xmlns:a16="http://schemas.microsoft.com/office/drawing/2014/main" id="{00000000-0008-0000-0000-0000A50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572625" y="3267075"/>
          <a:ext cx="933450" cy="352425"/>
        </a:xfrm>
        <a:prstGeom prst="rect">
          <a:avLst/>
        </a:prstGeom>
        <a:noFill/>
        <a:ln w="9525">
          <a:noFill/>
          <a:miter lim="800000"/>
          <a:headEnd/>
          <a:tailEnd/>
        </a:ln>
      </xdr:spPr>
    </xdr:pic>
    <xdr:clientData/>
  </xdr:twoCellAnchor>
  <xdr:twoCellAnchor>
    <xdr:from>
      <xdr:col>9</xdr:col>
      <xdr:colOff>28575</xdr:colOff>
      <xdr:row>5</xdr:row>
      <xdr:rowOff>533400</xdr:rowOff>
    </xdr:from>
    <xdr:to>
      <xdr:col>10</xdr:col>
      <xdr:colOff>0</xdr:colOff>
      <xdr:row>5</xdr:row>
      <xdr:rowOff>971550</xdr:rowOff>
    </xdr:to>
    <xdr:pic>
      <xdr:nvPicPr>
        <xdr:cNvPr id="2214" name="Picture 2">
          <a:extLst>
            <a:ext uri="{FF2B5EF4-FFF2-40B4-BE49-F238E27FC236}">
              <a16:creationId xmlns:a16="http://schemas.microsoft.com/office/drawing/2014/main" id="{00000000-0008-0000-0000-0000A608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077075" y="3829050"/>
          <a:ext cx="1000125" cy="4381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P17"/>
  <sheetViews>
    <sheetView tabSelected="1" topLeftCell="B1" zoomScaleNormal="100" zoomScaleSheetLayoutView="100" workbookViewId="0">
      <selection activeCell="G8" sqref="G8"/>
    </sheetView>
  </sheetViews>
  <sheetFormatPr defaultColWidth="9.140625" defaultRowHeight="12.75" x14ac:dyDescent="0.2"/>
  <cols>
    <col min="1" max="1" width="9.140625" style="1"/>
    <col min="2" max="2" width="7.7109375" style="1" customWidth="1"/>
    <col min="3" max="3" width="31.42578125" style="1" customWidth="1"/>
    <col min="4" max="4" width="8.7109375" style="1" customWidth="1"/>
    <col min="5" max="5" width="11.28515625" style="1" customWidth="1"/>
    <col min="6" max="6" width="15.28515625" style="1" customWidth="1"/>
    <col min="7" max="7" width="14.140625" style="1" customWidth="1"/>
    <col min="8" max="8" width="14.42578125" style="1" customWidth="1"/>
    <col min="9" max="9" width="15.5703125" style="1" customWidth="1"/>
    <col min="10" max="10" width="15.42578125" style="1" customWidth="1"/>
    <col min="11" max="11" width="14.28515625" style="1" customWidth="1"/>
    <col min="12" max="12" width="12.5703125" style="1" customWidth="1"/>
    <col min="13" max="13" width="16.85546875" style="1" customWidth="1"/>
    <col min="14" max="14" width="10.7109375" style="1" hidden="1" customWidth="1"/>
    <col min="15" max="15" width="17.7109375" style="1" customWidth="1"/>
    <col min="16" max="16384" width="9.140625" style="1"/>
  </cols>
  <sheetData>
    <row r="1" spans="2:16" s="8" customFormat="1" ht="30.75" customHeight="1" x14ac:dyDescent="0.3">
      <c r="B1" s="28" t="s">
        <v>19</v>
      </c>
      <c r="C1" s="28"/>
      <c r="D1" s="28"/>
      <c r="E1" s="28"/>
      <c r="F1" s="28"/>
      <c r="G1" s="28"/>
      <c r="H1" s="28"/>
      <c r="I1" s="28"/>
      <c r="J1" s="28"/>
      <c r="K1" s="28"/>
      <c r="L1" s="28"/>
      <c r="M1" s="28"/>
      <c r="N1" s="28"/>
      <c r="O1" s="28"/>
      <c r="P1" s="5"/>
    </row>
    <row r="2" spans="2:16" s="8" customFormat="1" ht="31.5" customHeight="1" x14ac:dyDescent="0.3">
      <c r="B2" s="29" t="s">
        <v>11</v>
      </c>
      <c r="C2" s="29"/>
      <c r="D2" s="29"/>
      <c r="E2" s="29"/>
      <c r="F2" s="29"/>
      <c r="G2" s="29"/>
      <c r="H2" s="29"/>
      <c r="I2" s="29"/>
      <c r="J2" s="29"/>
      <c r="K2" s="29"/>
      <c r="L2" s="29"/>
      <c r="M2" s="29"/>
      <c r="N2" s="29"/>
      <c r="O2" s="29"/>
      <c r="P2" s="12"/>
    </row>
    <row r="3" spans="2:16" s="8" customFormat="1" ht="36" customHeight="1" x14ac:dyDescent="0.3">
      <c r="B3" s="30" t="s">
        <v>23</v>
      </c>
      <c r="C3" s="31"/>
      <c r="D3" s="31"/>
      <c r="E3" s="31"/>
      <c r="F3" s="31"/>
      <c r="G3" s="31"/>
      <c r="H3" s="31"/>
      <c r="I3" s="31"/>
      <c r="J3" s="31"/>
      <c r="K3" s="31"/>
      <c r="L3" s="31"/>
      <c r="M3" s="31"/>
      <c r="N3" s="31"/>
      <c r="O3" s="31"/>
    </row>
    <row r="4" spans="2:16" s="8" customFormat="1" ht="75.75" customHeight="1" x14ac:dyDescent="0.3">
      <c r="B4" s="32" t="s">
        <v>6</v>
      </c>
      <c r="C4" s="33"/>
      <c r="D4" s="34" t="s">
        <v>7</v>
      </c>
      <c r="E4" s="35"/>
      <c r="F4" s="35"/>
      <c r="G4" s="35"/>
      <c r="H4" s="35"/>
      <c r="I4" s="35"/>
      <c r="J4" s="35"/>
      <c r="K4" s="35"/>
      <c r="L4" s="35"/>
      <c r="M4" s="35"/>
      <c r="N4" s="35"/>
      <c r="O4" s="36"/>
    </row>
    <row r="5" spans="2:16" s="8" customFormat="1" ht="30.75" customHeight="1" x14ac:dyDescent="0.3">
      <c r="B5" s="43" t="s">
        <v>9</v>
      </c>
      <c r="C5" s="50"/>
      <c r="D5" s="50"/>
      <c r="E5" s="50"/>
      <c r="F5" s="50"/>
      <c r="G5" s="50"/>
      <c r="H5" s="50"/>
      <c r="I5" s="50"/>
      <c r="J5" s="50"/>
      <c r="K5" s="50"/>
      <c r="L5" s="50"/>
      <c r="M5" s="50"/>
      <c r="N5" s="50"/>
      <c r="O5" s="44"/>
    </row>
    <row r="6" spans="2:16" ht="86.25" customHeight="1" x14ac:dyDescent="0.2">
      <c r="B6" s="41" t="s">
        <v>12</v>
      </c>
      <c r="C6" s="41" t="s">
        <v>15</v>
      </c>
      <c r="D6" s="41" t="s">
        <v>16</v>
      </c>
      <c r="E6" s="41" t="s">
        <v>17</v>
      </c>
      <c r="F6" s="49" t="s">
        <v>20</v>
      </c>
      <c r="G6" s="49" t="s">
        <v>21</v>
      </c>
      <c r="H6" s="49" t="s">
        <v>22</v>
      </c>
      <c r="I6" s="45" t="s">
        <v>1</v>
      </c>
      <c r="J6" s="45" t="s">
        <v>0</v>
      </c>
      <c r="K6" s="45" t="s">
        <v>3</v>
      </c>
      <c r="L6" s="45" t="s">
        <v>4</v>
      </c>
      <c r="M6" s="59" t="s">
        <v>13</v>
      </c>
      <c r="N6" s="47" t="s">
        <v>2</v>
      </c>
      <c r="O6" s="59" t="s">
        <v>10</v>
      </c>
    </row>
    <row r="7" spans="2:16" ht="36" customHeight="1" x14ac:dyDescent="0.2">
      <c r="B7" s="42"/>
      <c r="C7" s="42"/>
      <c r="D7" s="42"/>
      <c r="E7" s="42"/>
      <c r="F7" s="42"/>
      <c r="G7" s="42"/>
      <c r="H7" s="42"/>
      <c r="I7" s="46"/>
      <c r="J7" s="46"/>
      <c r="K7" s="46"/>
      <c r="L7" s="46"/>
      <c r="M7" s="46"/>
      <c r="N7" s="48"/>
      <c r="O7" s="48"/>
    </row>
    <row r="8" spans="2:16" ht="157.5" customHeight="1" x14ac:dyDescent="0.2">
      <c r="B8" s="13">
        <v>1</v>
      </c>
      <c r="C8" s="27" t="s">
        <v>24</v>
      </c>
      <c r="D8" s="14" t="s">
        <v>25</v>
      </c>
      <c r="E8" s="13">
        <v>1</v>
      </c>
      <c r="F8" s="21">
        <v>9000</v>
      </c>
      <c r="G8" s="22">
        <v>5600</v>
      </c>
      <c r="H8" s="21">
        <v>6500</v>
      </c>
      <c r="I8" s="23">
        <f t="shared" ref="I8" si="0">AVERAGE(F8:H8)</f>
        <v>7033.333333333333</v>
      </c>
      <c r="J8" s="24">
        <f t="shared" ref="J8" si="1">SQRT(((SUM((POWER(H8-I8,2)),(POWER(G8-I8,2)),(POWER(F8-I8,2)))/(COLUMNS(F8:H8)-1))))</f>
        <v>1761.6280348965081</v>
      </c>
      <c r="K8" s="24">
        <f t="shared" ref="K8" si="2">J8/I8*100</f>
        <v>25.046844098054617</v>
      </c>
      <c r="L8" s="25" t="str">
        <f>IF(K8&lt;33,"однородные","не однородные")</f>
        <v>однородные</v>
      </c>
      <c r="M8" s="23">
        <f>G8</f>
        <v>5600</v>
      </c>
      <c r="N8" s="23" t="e">
        <f>ROUNDDOWN(#REF!,2)</f>
        <v>#REF!</v>
      </c>
      <c r="O8" s="23">
        <f>E8*M8</f>
        <v>5600</v>
      </c>
    </row>
    <row r="9" spans="2:16" s="6" customFormat="1" ht="40.5" customHeight="1" x14ac:dyDescent="0.2">
      <c r="B9" s="43" t="s">
        <v>5</v>
      </c>
      <c r="C9" s="44"/>
      <c r="D9" s="7"/>
      <c r="E9" s="7"/>
      <c r="F9" s="26"/>
      <c r="G9" s="23"/>
      <c r="H9" s="23"/>
      <c r="I9" s="23"/>
      <c r="J9" s="23"/>
      <c r="K9" s="23"/>
      <c r="L9" s="23"/>
      <c r="M9" s="23"/>
      <c r="N9" s="23"/>
      <c r="O9" s="26">
        <f>SUM(O8:O8)</f>
        <v>5600</v>
      </c>
      <c r="P9" s="1"/>
    </row>
    <row r="10" spans="2:16" s="6" customFormat="1" ht="20.25" customHeight="1" x14ac:dyDescent="0.25">
      <c r="B10" s="54" t="s">
        <v>8</v>
      </c>
      <c r="C10" s="55"/>
      <c r="D10" s="55"/>
      <c r="E10" s="55"/>
      <c r="F10" s="55"/>
      <c r="G10" s="55"/>
      <c r="H10" s="55"/>
      <c r="I10" s="55"/>
      <c r="J10" s="55"/>
      <c r="K10" s="55"/>
      <c r="L10" s="56"/>
      <c r="M10" s="51">
        <v>46212</v>
      </c>
      <c r="N10" s="52"/>
      <c r="O10" s="53"/>
    </row>
    <row r="11" spans="2:16" s="3" customFormat="1" ht="11.25" customHeight="1" x14ac:dyDescent="0.25">
      <c r="B11" s="9"/>
      <c r="C11" s="57"/>
      <c r="D11" s="57"/>
      <c r="E11" s="57"/>
      <c r="F11" s="58"/>
      <c r="G11" s="58"/>
      <c r="H11" s="58"/>
      <c r="I11" s="2"/>
      <c r="J11" s="10"/>
      <c r="K11" s="10"/>
      <c r="L11" s="10"/>
      <c r="M11" s="10"/>
      <c r="N11" s="10"/>
      <c r="O11" s="2"/>
    </row>
    <row r="12" spans="2:16" ht="51.75" customHeight="1" x14ac:dyDescent="0.25">
      <c r="B12" s="17"/>
      <c r="C12" s="37" t="s">
        <v>14</v>
      </c>
      <c r="D12" s="37"/>
      <c r="E12" s="37"/>
      <c r="F12" s="37"/>
      <c r="G12" s="37"/>
      <c r="H12" s="37"/>
      <c r="I12" s="37"/>
      <c r="J12" s="37"/>
      <c r="K12" s="37"/>
      <c r="L12"/>
      <c r="M12"/>
      <c r="N12"/>
      <c r="O12" s="17"/>
    </row>
    <row r="13" spans="2:16" s="3" customFormat="1" ht="19.5" customHeight="1" x14ac:dyDescent="0.25">
      <c r="B13" s="16"/>
      <c r="C13" s="38"/>
      <c r="D13" s="38"/>
      <c r="E13" s="38"/>
      <c r="F13" s="38"/>
      <c r="G13" s="38"/>
      <c r="H13" s="38"/>
      <c r="I13" s="38"/>
      <c r="J13" s="38"/>
      <c r="K13" s="38"/>
      <c r="L13"/>
      <c r="M13"/>
      <c r="N13"/>
      <c r="O13" s="2"/>
    </row>
    <row r="14" spans="2:16" ht="49.5" customHeight="1" x14ac:dyDescent="0.25">
      <c r="B14" s="15"/>
      <c r="C14" s="39" t="s">
        <v>26</v>
      </c>
      <c r="D14" s="39"/>
      <c r="E14" s="39"/>
      <c r="F14" s="39"/>
      <c r="G14" s="39"/>
      <c r="H14" s="39"/>
      <c r="I14" s="39"/>
      <c r="J14" s="39"/>
      <c r="K14" s="39"/>
      <c r="L14"/>
      <c r="M14"/>
      <c r="N14"/>
      <c r="O14" s="15"/>
    </row>
    <row r="15" spans="2:16" ht="24.75" customHeight="1" x14ac:dyDescent="0.25">
      <c r="B15" s="15"/>
      <c r="C15" s="18"/>
      <c r="D15" s="18"/>
      <c r="E15" s="18"/>
      <c r="F15" s="18"/>
      <c r="G15" s="18"/>
      <c r="H15" s="18"/>
      <c r="I15" s="18"/>
      <c r="J15" s="19"/>
      <c r="K15" s="18"/>
      <c r="L15"/>
      <c r="M15"/>
      <c r="N15"/>
      <c r="O15" s="15"/>
    </row>
    <row r="16" spans="2:16" s="4" customFormat="1" ht="15.75" customHeight="1" x14ac:dyDescent="0.25">
      <c r="B16" s="11"/>
      <c r="C16"/>
      <c r="D16"/>
      <c r="E16"/>
      <c r="F16"/>
      <c r="G16"/>
      <c r="H16"/>
      <c r="I16"/>
      <c r="J16" s="20"/>
      <c r="K16"/>
      <c r="L16"/>
      <c r="M16"/>
      <c r="N16"/>
    </row>
    <row r="17" spans="2:14" s="4" customFormat="1" ht="22.5" customHeight="1" x14ac:dyDescent="0.25">
      <c r="B17" s="11"/>
      <c r="C17" s="40" t="s">
        <v>18</v>
      </c>
      <c r="D17" s="40"/>
      <c r="E17" s="40"/>
      <c r="F17" s="40"/>
      <c r="G17" s="40"/>
      <c r="H17" s="40"/>
      <c r="I17" s="40"/>
      <c r="J17" s="40"/>
      <c r="K17" s="40"/>
      <c r="L17" s="40"/>
      <c r="M17" s="40"/>
      <c r="N17" s="40"/>
    </row>
  </sheetData>
  <mergeCells count="28">
    <mergeCell ref="B5:O5"/>
    <mergeCell ref="M10:O10"/>
    <mergeCell ref="B10:L10"/>
    <mergeCell ref="C11:H11"/>
    <mergeCell ref="C6:C7"/>
    <mergeCell ref="B6:B7"/>
    <mergeCell ref="I6:I7"/>
    <mergeCell ref="M6:M7"/>
    <mergeCell ref="O6:O7"/>
    <mergeCell ref="C12:K12"/>
    <mergeCell ref="C13:K13"/>
    <mergeCell ref="C14:K14"/>
    <mergeCell ref="C17:N17"/>
    <mergeCell ref="D6:D7"/>
    <mergeCell ref="E6:E7"/>
    <mergeCell ref="B9:C9"/>
    <mergeCell ref="J6:J7"/>
    <mergeCell ref="K6:K7"/>
    <mergeCell ref="L6:L7"/>
    <mergeCell ref="N6:N7"/>
    <mergeCell ref="F6:F7"/>
    <mergeCell ref="G6:G7"/>
    <mergeCell ref="H6:H7"/>
    <mergeCell ref="B1:O1"/>
    <mergeCell ref="B2:O2"/>
    <mergeCell ref="B3:O3"/>
    <mergeCell ref="B4:C4"/>
    <mergeCell ref="D4:O4"/>
  </mergeCells>
  <phoneticPr fontId="0" type="noConversion"/>
  <pageMargins left="0.7" right="0.7" top="0.75" bottom="0.75" header="0.3" footer="0.3"/>
  <pageSetup paperSize="9" scale="6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1</vt:lpstr>
      <vt:lpstr>'1'!Область_печати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SaVa</dc:creator>
  <cp:lastModifiedBy>zenith-school1@outlook.com</cp:lastModifiedBy>
  <cp:lastPrinted>2026-07-09T12:20:27Z</cp:lastPrinted>
  <dcterms:created xsi:type="dcterms:W3CDTF">2014-01-15T18:15:09Z</dcterms:created>
  <dcterms:modified xsi:type="dcterms:W3CDTF">2026-07-09T12:20:28Z</dcterms:modified>
</cp:coreProperties>
</file>