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/>
  <xr:revisionPtr revIDLastSave="0" documentId="13_ncr:1_{2E540108-372F-4A30-B56E-CDDF538456B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Лист1" sheetId="1" r:id="rId1"/>
  </sheets>
  <calcPr calcId="181029" refMode="R1C1"/>
</workbook>
</file>

<file path=xl/calcChain.xml><?xml version="1.0" encoding="utf-8"?>
<calcChain xmlns="http://schemas.openxmlformats.org/spreadsheetml/2006/main">
  <c r="L10" i="1" l="1"/>
  <c r="H11" i="1"/>
  <c r="N11" i="1" s="1"/>
  <c r="L12" i="1"/>
  <c r="L11" i="1"/>
  <c r="K12" i="1"/>
  <c r="H10" i="1"/>
  <c r="N10" i="1" s="1"/>
  <c r="K10" i="1" l="1"/>
  <c r="M10" i="1" s="1"/>
  <c r="K11" i="1"/>
  <c r="M11" i="1" s="1"/>
  <c r="H12" i="1"/>
  <c r="N12" i="1" s="1"/>
  <c r="M12" i="1"/>
  <c r="N13" i="1" l="1"/>
</calcChain>
</file>

<file path=xl/sharedStrings.xml><?xml version="1.0" encoding="utf-8"?>
<sst xmlns="http://schemas.openxmlformats.org/spreadsheetml/2006/main" count="30" uniqueCount="30">
  <si>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</si>
  <si>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</si>
  <si>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</si>
  <si>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</si>
  <si>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</si>
  <si>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</si>
  <si>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</si>
  <si>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</si>
  <si>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</si>
  <si>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</si>
  <si>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</si>
  <si>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</si>
  <si>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</si>
  <si>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</si>
  <si>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</si>
  <si>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</si>
  <si>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</si>
  <si>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</si>
  <si>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</si>
  <si>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14=8*9/10</t>
  </si>
  <si>
    <t xml:space="preserve">V - коэф-нт вариации </t>
  </si>
  <si>
    <t>Ответы на запрос получены от 3 исполнителей.</t>
  </si>
  <si>
    <t>n - кол-во значений, используемых в расчете</t>
  </si>
  <si>
    <t xml:space="preserve">  руб. </t>
  </si>
  <si>
    <t xml:space="preserve"> Заведующий ГБДОУ 136</t>
  </si>
  <si>
    <t>Курчашова Т.А.</t>
  </si>
  <si>
    <t xml:space="preserve">Начальная (максимальная) цена контракта </t>
  </si>
  <si>
    <t>Крем защитный 100 мл M SOLO UNIVERSAL для кожи от водорастворимых и водонерастворимых загрязнений</t>
  </si>
  <si>
    <t>Спрей для ног, 100 мл, PRIMATERRA FOOT CARE, дезодорирующий, с противогрибковым эффектом</t>
  </si>
  <si>
    <t>Спрей для рук и ног 100 мл M SOLO FOOT с триклозаном, против пота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</si>
</sst>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₽&quot;;[Red]\-#,##0.00\ &quot;₽&quot;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8" tint="-0.249977111117893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4" fontId="4" fillId="2" borderId="1" xfId="0" applyNumberFormat="1" applyFont="1" applyFill="1" applyBorder="1" applyAlignment="1">
      <alignment horizontal="right" vertical="center" wrapText="1"/>
    </xf>
    <xf numFmtId="0" fontId="8" fillId="0" borderId="3" xfId="0" applyFont="1" applyBorder="1"/>
    <xf numFmtId="0" fontId="1" fillId="0" borderId="0" xfId="0" applyFont="1"/>
    <xf numFmtId="0" fontId="1" fillId="0" borderId="5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8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 inden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8" fontId="10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12</xdr:row>
      <xdr:rowOff>38100</xdr:rowOff>
    </xdr:from>
    <xdr:to>
      <xdr:col>12</xdr:col>
      <xdr:colOff>962025</xdr:colOff>
      <xdr:row>13</xdr:row>
      <xdr:rowOff>114300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topLeftCell="A7" workbookViewId="0">
      <selection activeCell="D10" sqref="D10:E12"/>
    </sheetView>
  </sheetViews>
  <sheetFormatPr defaultRowHeight="15" x14ac:dyDescent="0.25"/>
  <cols>
    <col min="1" max="1" width="7.85546875" customWidth="1"/>
    <col min="2" max="2" width="22.710937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8" t="s">
        <v>0</v>
      </c>
      <c r="M1" s="28"/>
      <c r="N1" s="28"/>
    </row>
    <row r="2" spans="1:14" ht="15" customHeight="1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15" customHeight="1" x14ac:dyDescent="0.25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5.75" customHeight="1" x14ac:dyDescent="0.25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.75" customHeight="1" x14ac:dyDescent="0.25">
      <c r="A5" s="31" t="s">
        <v>21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2" t="s">
        <v>4</v>
      </c>
      <c r="B7" s="34" t="s">
        <v>5</v>
      </c>
      <c r="C7" s="36" t="s">
        <v>6</v>
      </c>
      <c r="D7" s="37"/>
      <c r="E7" s="37"/>
      <c r="F7" s="37"/>
      <c r="G7" s="37"/>
      <c r="H7" s="38"/>
      <c r="I7" s="34" t="s">
        <v>7</v>
      </c>
      <c r="J7" s="34" t="s">
        <v>22</v>
      </c>
      <c r="K7" s="39" t="s">
        <v>8</v>
      </c>
      <c r="L7" s="40"/>
      <c r="M7" s="41"/>
      <c r="N7" s="9" t="s">
        <v>23</v>
      </c>
    </row>
    <row r="8" spans="1:14" ht="76.5" x14ac:dyDescent="0.25">
      <c r="A8" s="33"/>
      <c r="B8" s="35"/>
      <c r="C8" s="18" t="s">
        <v>9</v>
      </c>
      <c r="D8" s="18" t="s">
        <v>10</v>
      </c>
      <c r="E8" s="18" t="s">
        <v>11</v>
      </c>
      <c r="F8" s="18" t="s">
        <v>12</v>
      </c>
      <c r="G8" s="18" t="s">
        <v>13</v>
      </c>
      <c r="H8" s="17"/>
      <c r="I8" s="35"/>
      <c r="J8" s="35"/>
      <c r="K8" s="14" t="s">
        <v>14</v>
      </c>
      <c r="L8" s="15" t="s">
        <v>15</v>
      </c>
      <c r="M8" s="15" t="s">
        <v>20</v>
      </c>
      <c r="N8" s="16"/>
    </row>
    <row r="9" spans="1:14" ht="54" x14ac:dyDescent="0.25">
      <c r="A9" s="20">
        <v>1</v>
      </c>
      <c r="B9" s="20">
        <v>2</v>
      </c>
      <c r="C9" s="20">
        <v>3</v>
      </c>
      <c r="D9" s="20">
        <v>4</v>
      </c>
      <c r="E9" s="20">
        <v>5</v>
      </c>
      <c r="F9" s="20">
        <v>6</v>
      </c>
      <c r="G9" s="20">
        <v>7</v>
      </c>
      <c r="H9" s="20" t="s">
        <v>16</v>
      </c>
      <c r="I9" s="20">
        <v>9</v>
      </c>
      <c r="J9" s="20" t="s">
        <v>17</v>
      </c>
      <c r="K9" s="21" t="s">
        <v>18</v>
      </c>
      <c r="L9" s="21">
        <v>12</v>
      </c>
      <c r="M9" s="21">
        <v>13</v>
      </c>
      <c r="N9" s="20" t="s">
        <v>19</v>
      </c>
    </row>
    <row r="10" spans="1:14" s="19" customFormat="1" ht="105" x14ac:dyDescent="0.25">
      <c r="A10" s="3">
        <v>1</v>
      </c>
      <c r="B10" s="24" t="s">
        <v>27</v>
      </c>
      <c r="C10" s="22">
        <v>82.5</v>
      </c>
      <c r="D10" s="42">
        <v>84.39</v>
      </c>
      <c r="E10" s="42">
        <v>87.1</v>
      </c>
      <c r="F10" s="3">
        <v>0</v>
      </c>
      <c r="G10" s="3">
        <v>0</v>
      </c>
      <c r="H10" s="4">
        <f>C10+D10+E10+F10+G10</f>
        <v>253.98999999999998</v>
      </c>
      <c r="I10" s="23">
        <v>50</v>
      </c>
      <c r="J10" s="3">
        <v>3</v>
      </c>
      <c r="K10" s="4">
        <f t="shared" ref="K10:K12" si="0">AVERAGE(C10:E10)</f>
        <v>84.663333333333327</v>
      </c>
      <c r="L10" s="4">
        <f t="shared" ref="L10:L12" si="1">STDEV(C10:E10)</f>
        <v>2.312149072472041</v>
      </c>
      <c r="M10" s="5">
        <f t="shared" ref="M10:M12" si="2">L10/K10</f>
        <v>2.730992250646137E-2</v>
      </c>
      <c r="N10" s="6">
        <f t="shared" ref="N10:N12" si="3">H10*I10/J10</f>
        <v>4233.1666666666661</v>
      </c>
    </row>
    <row r="11" spans="1:14" s="19" customFormat="1" ht="90" x14ac:dyDescent="0.25">
      <c r="A11" s="3">
        <v>2</v>
      </c>
      <c r="B11" s="24" t="s">
        <v>28</v>
      </c>
      <c r="C11" s="22">
        <v>176.38</v>
      </c>
      <c r="D11" s="42">
        <v>178.29</v>
      </c>
      <c r="E11" s="42">
        <v>181.35</v>
      </c>
      <c r="F11" s="3">
        <v>0</v>
      </c>
      <c r="G11" s="3">
        <v>0</v>
      </c>
      <c r="H11" s="4">
        <f>C11+D11+E11+F11+G11</f>
        <v>536.02</v>
      </c>
      <c r="I11" s="23">
        <v>20</v>
      </c>
      <c r="J11" s="3">
        <v>3</v>
      </c>
      <c r="K11" s="4">
        <f t="shared" si="0"/>
        <v>178.67333333333332</v>
      </c>
      <c r="L11" s="4">
        <f t="shared" si="1"/>
        <v>2.5070766508691618</v>
      </c>
      <c r="M11" s="5">
        <f t="shared" si="2"/>
        <v>1.4031621865989117E-2</v>
      </c>
      <c r="N11" s="6">
        <f t="shared" si="3"/>
        <v>3573.4666666666667</v>
      </c>
    </row>
    <row r="12" spans="1:14" s="19" customFormat="1" ht="60" x14ac:dyDescent="0.25">
      <c r="A12" s="3">
        <v>3</v>
      </c>
      <c r="B12" s="24" t="s">
        <v>29</v>
      </c>
      <c r="C12" s="22">
        <v>126.92</v>
      </c>
      <c r="D12" s="42">
        <v>128.26</v>
      </c>
      <c r="E12" s="42">
        <v>130.01</v>
      </c>
      <c r="F12" s="3">
        <v>0</v>
      </c>
      <c r="G12" s="3">
        <v>0</v>
      </c>
      <c r="H12" s="4">
        <f t="shared" ref="H12" si="4">C12+D12+E12+F1+G12</f>
        <v>385.19</v>
      </c>
      <c r="I12" s="23">
        <v>20</v>
      </c>
      <c r="J12" s="3">
        <v>3</v>
      </c>
      <c r="K12" s="4">
        <f t="shared" si="0"/>
        <v>128.39666666666668</v>
      </c>
      <c r="L12" s="4">
        <f t="shared" si="1"/>
        <v>1.5495268094916324</v>
      </c>
      <c r="M12" s="5">
        <f t="shared" si="2"/>
        <v>1.2068279105051784E-2</v>
      </c>
      <c r="N12" s="6">
        <f t="shared" si="3"/>
        <v>2567.9333333333334</v>
      </c>
    </row>
    <row r="13" spans="1:14" ht="15" customHeight="1" x14ac:dyDescent="0.25">
      <c r="A13" s="26" t="s">
        <v>26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12"/>
      <c r="N13" s="13">
        <f>SUM(N10:N12)</f>
        <v>10374.566666666666</v>
      </c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2"/>
      <c r="L14" s="1"/>
      <c r="M14" s="1"/>
      <c r="N14" s="2"/>
    </row>
    <row r="15" spans="1:14" x14ac:dyDescent="0.25">
      <c r="A15" s="7"/>
      <c r="B15" s="25" t="s">
        <v>24</v>
      </c>
      <c r="C15" s="25"/>
      <c r="D15" s="25"/>
      <c r="E15" s="10"/>
      <c r="F15" s="10"/>
      <c r="G15" s="11" t="s">
        <v>25</v>
      </c>
      <c r="H15" s="8"/>
      <c r="I15" s="7"/>
      <c r="J15" s="7"/>
      <c r="K15" s="7"/>
      <c r="L15" s="7"/>
    </row>
    <row r="16" spans="1:14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</sheetData>
  <mergeCells count="13">
    <mergeCell ref="B15:D15"/>
    <mergeCell ref="A13:L13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2026-07-09T12:09:50Z</dcterms:modified>
</cp:coreProperties>
</file>