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69 дс\ЭМ_Моющие и хозы\"/>
    </mc:Choice>
  </mc:AlternateContent>
  <xr:revisionPtr revIDLastSave="0" documentId="13_ncr:1_{2193B44D-92F0-41AB-AACB-1AEDF5EE4D1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3" sheetId="3" r:id="rId2"/>
  </sheets>
  <calcPr calcId="191029" fullPrecision="0"/>
</workbook>
</file>

<file path=xl/calcChain.xml><?xml version="1.0" encoding="utf-8"?>
<calcChain xmlns="http://schemas.openxmlformats.org/spreadsheetml/2006/main">
  <c r="H12" i="1" l="1"/>
  <c r="H13" i="1"/>
  <c r="H14" i="1"/>
  <c r="H15" i="1"/>
  <c r="H16" i="1"/>
  <c r="H17" i="1"/>
  <c r="G11" i="1"/>
  <c r="J11" i="1" s="1"/>
  <c r="L11" i="1" s="1"/>
  <c r="G12" i="1"/>
  <c r="J12" i="1" s="1"/>
  <c r="L12" i="1" s="1"/>
  <c r="G13" i="1"/>
  <c r="J13" i="1" s="1"/>
  <c r="L13" i="1" s="1"/>
  <c r="G14" i="1"/>
  <c r="J14" i="1" s="1"/>
  <c r="L14" i="1" s="1"/>
  <c r="G15" i="1"/>
  <c r="J15" i="1" s="1"/>
  <c r="L15" i="1" s="1"/>
  <c r="G16" i="1"/>
  <c r="J16" i="1" s="1"/>
  <c r="L16" i="1" s="1"/>
  <c r="G17" i="1"/>
  <c r="J17" i="1" s="1"/>
  <c r="L17" i="1" s="1"/>
  <c r="H11" i="1"/>
  <c r="L18" i="1" l="1"/>
  <c r="I17" i="1"/>
  <c r="I14" i="1"/>
  <c r="I12" i="1"/>
  <c r="I15" i="1"/>
  <c r="I13" i="1"/>
  <c r="I16" i="1"/>
  <c r="I11" i="1"/>
</calcChain>
</file>

<file path=xl/sharedStrings.xml><?xml version="1.0" encoding="utf-8"?>
<sst xmlns="http://schemas.openxmlformats.org/spreadsheetml/2006/main" count="42" uniqueCount="36">
  <si>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</si>
  <si>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</si>
  <si>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</si>
  <si>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</si>
  <si>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</si>
  <si>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</si>
  <si>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</si>
  <si>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</si>
  <si>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Наименование комплектующих (товара)</t>
  </si>
  <si>
    <t>Итого</t>
  </si>
  <si>
    <t>Контрактный управляющий</t>
  </si>
  <si>
    <t>Аракелян А А</t>
  </si>
  <si>
    <t xml:space="preserve">наименьшая цена </t>
  </si>
  <si>
    <t>ПП РФ 1875</t>
  </si>
  <si>
    <t xml:space="preserve">Среднее квадратичное отклонение, руб.
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</si>
  <si>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</si>
  <si>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Коммерческое предложение  №1 от 10.07.2026</t>
  </si>
  <si>
    <t>Коммерческое предложение  №2 от  10.07.2026</t>
  </si>
  <si>
    <t>Коммерческое предложение № 3 от 10.07.2026</t>
  </si>
  <si>
    <t>Предельные цены по состоянию на 10.07.2026</t>
  </si>
  <si>
    <t>Поставка моющих средств и хозяйственных товаров  для обеспечения нужд ГБДОУ детский сад № 69 Выборгского района Санкт-Петербурга  по адресу: 194292, г. Санкт-Петербург, ул. Руднева, д. 19, корп. 2, лит.А в 2026 году.</t>
  </si>
  <si>
    <t xml:space="preserve">Таблетки для посудомоечных машин </t>
  </si>
  <si>
    <t>Средство для удаления ржавчины и известкового налета</t>
  </si>
  <si>
    <t>Перчатки латексные</t>
  </si>
  <si>
    <t xml:space="preserve">Средство для мытья пола </t>
  </si>
  <si>
    <t>Чистящее средство</t>
  </si>
  <si>
    <t>Мыло жидкое</t>
  </si>
  <si>
    <t>20.41.31.130-007</t>
  </si>
  <si>
    <t>20.41.44.120-001</t>
  </si>
  <si>
    <t>20.41.32.114-001</t>
  </si>
  <si>
    <t>22.19.60.114-005</t>
  </si>
  <si>
    <t>22.19.60.114-004</t>
  </si>
  <si>
    <t>Ограничение</t>
  </si>
  <si>
    <t>20.41.32.119-012</t>
  </si>
  <si>
    <t>20.41.32.111-005</t>
  </si>
  <si>
    <t>Преимущество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</si>
</sst>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4" fillId="0" borderId="0" xfId="0" applyFont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 shrinkToFit="1"/>
    </xf>
    <xf numFmtId="0" fontId="14" fillId="0" borderId="3" xfId="0" applyFont="1" applyBorder="1" applyAlignment="1">
      <alignment horizontal="center" vertical="top" wrapText="1"/>
    </xf>
    <xf numFmtId="9" fontId="14" fillId="0" borderId="3" xfId="1" applyFont="1" applyBorder="1" applyAlignment="1">
      <alignment horizontal="center" vertical="top" wrapText="1"/>
    </xf>
    <xf numFmtId="0" fontId="14" fillId="3" borderId="3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2" fontId="14" fillId="0" borderId="0" xfId="0" applyNumberFormat="1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top" wrapText="1"/>
    </xf>
    <xf numFmtId="2" fontId="14" fillId="0" borderId="1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 wrapText="1"/>
    </xf>
    <xf numFmtId="4" fontId="14" fillId="0" borderId="1" xfId="1" applyNumberFormat="1" applyFont="1" applyFill="1" applyBorder="1" applyAlignment="1">
      <alignment horizontal="center" vertical="center" wrapText="1"/>
    </xf>
    <xf numFmtId="4" fontId="16" fillId="0" borderId="1" xfId="1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top" wrapText="1" shrinkToFit="1"/>
    </xf>
    <xf numFmtId="0" fontId="3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9</xdr:row>
      <xdr:rowOff>476250</xdr:rowOff>
    </xdr:from>
    <xdr:to>
      <xdr:col>8</xdr:col>
      <xdr:colOff>826135</xdr:colOff>
      <xdr:row>9</xdr:row>
      <xdr:rowOff>895349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990850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1371600</xdr:colOff>
      <xdr:row>9</xdr:row>
      <xdr:rowOff>600075</xdr:rowOff>
    </xdr:from>
    <xdr:to>
      <xdr:col>7</xdr:col>
      <xdr:colOff>1370330</xdr:colOff>
      <xdr:row>9</xdr:row>
      <xdr:rowOff>914399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311467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7"/>
  <sheetViews>
    <sheetView tabSelected="1" topLeftCell="A10" workbookViewId="0">
      <selection activeCell="F11" sqref="F11"/>
    </sheetView>
  </sheetViews>
  <sheetFormatPr defaultColWidth="9.109375" defaultRowHeight="13.8" x14ac:dyDescent="0.3"/>
  <cols>
    <col min="1" max="1" width="3.88671875" style="1" customWidth="1"/>
    <col min="2" max="2" width="32.21875" style="1" customWidth="1"/>
    <col min="3" max="3" width="14.88671875" style="1" customWidth="1"/>
    <col min="4" max="4" width="15.88671875" style="1" customWidth="1"/>
    <col min="5" max="5" width="14.88671875" style="1" customWidth="1"/>
    <col min="6" max="6" width="15.88671875" style="1" customWidth="1"/>
    <col min="7" max="7" width="20.88671875" style="1" customWidth="1"/>
    <col min="8" max="8" width="22.109375" style="1" customWidth="1"/>
    <col min="9" max="9" width="14" style="1" customWidth="1"/>
    <col min="10" max="10" width="9.109375" style="3"/>
    <col min="11" max="11" width="11.5546875" style="1" customWidth="1"/>
    <col min="12" max="12" width="12.44140625" style="1" customWidth="1"/>
    <col min="13" max="13" width="14.6640625" style="1" customWidth="1"/>
    <col min="14" max="16384" width="9.109375" style="1"/>
  </cols>
  <sheetData>
    <row r="2" spans="1:13" ht="15" customHeight="1" x14ac:dyDescent="0.3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70.2" customHeight="1" x14ac:dyDescent="0.3">
      <c r="A4" s="30" t="s">
        <v>20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</row>
    <row r="5" spans="1:13" ht="15.75" customHeight="1" x14ac:dyDescent="0.3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3" ht="23.25" customHeight="1" x14ac:dyDescent="0.3">
      <c r="A6" s="30" t="s">
        <v>15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</row>
    <row r="7" spans="1:13" ht="15" customHeight="1" x14ac:dyDescent="0.3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3" ht="15.6" x14ac:dyDescent="0.3">
      <c r="A8" s="6"/>
      <c r="B8" s="6"/>
      <c r="C8" s="6"/>
      <c r="D8" s="6"/>
      <c r="E8" s="6"/>
      <c r="F8" s="6"/>
      <c r="G8" s="6"/>
      <c r="H8" s="6"/>
      <c r="I8" s="6"/>
      <c r="J8" s="7"/>
      <c r="K8" s="6"/>
      <c r="L8" s="6"/>
      <c r="M8" s="6"/>
    </row>
    <row r="9" spans="1:13" ht="15" customHeight="1" x14ac:dyDescent="0.3">
      <c r="A9" s="29" t="s">
        <v>4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</row>
    <row r="10" spans="1:13" s="2" customFormat="1" ht="77.25" customHeight="1" x14ac:dyDescent="0.3">
      <c r="A10" s="8" t="s">
        <v>3</v>
      </c>
      <c r="B10" s="9" t="s">
        <v>8</v>
      </c>
      <c r="C10" s="26" t="s">
        <v>16</v>
      </c>
      <c r="D10" s="26" t="s">
        <v>17</v>
      </c>
      <c r="E10" s="26" t="s">
        <v>18</v>
      </c>
      <c r="F10" s="9" t="s">
        <v>19</v>
      </c>
      <c r="G10" s="9" t="s">
        <v>5</v>
      </c>
      <c r="H10" s="10" t="s">
        <v>14</v>
      </c>
      <c r="I10" s="11" t="s">
        <v>2</v>
      </c>
      <c r="J10" s="11" t="s">
        <v>12</v>
      </c>
      <c r="K10" s="12" t="s">
        <v>6</v>
      </c>
      <c r="L10" s="10" t="s">
        <v>7</v>
      </c>
      <c r="M10" s="13" t="s">
        <v>13</v>
      </c>
    </row>
    <row r="11" spans="1:13" s="2" customFormat="1" ht="31.2" x14ac:dyDescent="0.3">
      <c r="A11" s="14">
        <v>1</v>
      </c>
      <c r="B11" s="21" t="s">
        <v>21</v>
      </c>
      <c r="C11" s="22">
        <v>896</v>
      </c>
      <c r="D11" s="22">
        <v>914</v>
      </c>
      <c r="E11" s="22">
        <v>870</v>
      </c>
      <c r="F11" s="23" t="s">
        <v>34</v>
      </c>
      <c r="G11" s="15">
        <f t="shared" ref="G11:G17" si="0">AVERAGE(C11:E11)</f>
        <v>893.33</v>
      </c>
      <c r="H11" s="15">
        <f t="shared" ref="H11:H17" si="1">STDEV(C11:E11)</f>
        <v>22.12</v>
      </c>
      <c r="I11" s="24">
        <f t="shared" ref="I11:I17" si="2">H11/G11*100</f>
        <v>2.48</v>
      </c>
      <c r="J11" s="25">
        <f t="shared" ref="J11:J17" si="3">G11</f>
        <v>893.33</v>
      </c>
      <c r="K11" s="14">
        <v>20</v>
      </c>
      <c r="L11" s="15">
        <f t="shared" ref="L11:L17" si="4">J11*K11</f>
        <v>17866.599999999999</v>
      </c>
      <c r="M11" s="20" t="s">
        <v>32</v>
      </c>
    </row>
    <row r="12" spans="1:13" s="2" customFormat="1" ht="46.8" x14ac:dyDescent="0.3">
      <c r="A12" s="14">
        <v>2</v>
      </c>
      <c r="B12" s="21" t="s">
        <v>22</v>
      </c>
      <c r="C12" s="22">
        <v>180</v>
      </c>
      <c r="D12" s="22">
        <v>184</v>
      </c>
      <c r="E12" s="22">
        <v>175</v>
      </c>
      <c r="F12" s="23" t="s">
        <v>29</v>
      </c>
      <c r="G12" s="15">
        <f t="shared" si="0"/>
        <v>179.67</v>
      </c>
      <c r="H12" s="15">
        <f t="shared" si="1"/>
        <v>4.51</v>
      </c>
      <c r="I12" s="24">
        <f t="shared" si="2"/>
        <v>2.5099999999999998</v>
      </c>
      <c r="J12" s="25">
        <f t="shared" si="3"/>
        <v>179.67</v>
      </c>
      <c r="K12" s="14">
        <v>110</v>
      </c>
      <c r="L12" s="15">
        <f t="shared" si="4"/>
        <v>19763.7</v>
      </c>
      <c r="M12" s="20" t="s">
        <v>32</v>
      </c>
    </row>
    <row r="13" spans="1:13" s="2" customFormat="1" ht="31.2" x14ac:dyDescent="0.3">
      <c r="A13" s="14">
        <v>3</v>
      </c>
      <c r="B13" s="21" t="s">
        <v>23</v>
      </c>
      <c r="C13" s="22">
        <v>95</v>
      </c>
      <c r="D13" s="22">
        <v>97</v>
      </c>
      <c r="E13" s="22">
        <v>92</v>
      </c>
      <c r="F13" s="23" t="s">
        <v>31</v>
      </c>
      <c r="G13" s="15">
        <f t="shared" si="0"/>
        <v>94.67</v>
      </c>
      <c r="H13" s="15">
        <f t="shared" si="1"/>
        <v>2.52</v>
      </c>
      <c r="I13" s="24">
        <f t="shared" si="2"/>
        <v>2.66</v>
      </c>
      <c r="J13" s="25">
        <f t="shared" si="3"/>
        <v>94.67</v>
      </c>
      <c r="K13" s="14">
        <v>50</v>
      </c>
      <c r="L13" s="15">
        <f t="shared" si="4"/>
        <v>4733.5</v>
      </c>
      <c r="M13" s="20" t="s">
        <v>32</v>
      </c>
    </row>
    <row r="14" spans="1:13" s="2" customFormat="1" ht="31.2" x14ac:dyDescent="0.3">
      <c r="A14" s="14">
        <v>4</v>
      </c>
      <c r="B14" s="21" t="s">
        <v>23</v>
      </c>
      <c r="C14" s="22">
        <v>95</v>
      </c>
      <c r="D14" s="22">
        <v>97</v>
      </c>
      <c r="E14" s="22">
        <v>92</v>
      </c>
      <c r="F14" s="23" t="s">
        <v>30</v>
      </c>
      <c r="G14" s="15">
        <f t="shared" si="0"/>
        <v>94.67</v>
      </c>
      <c r="H14" s="15">
        <f t="shared" si="1"/>
        <v>2.52</v>
      </c>
      <c r="I14" s="24">
        <f t="shared" si="2"/>
        <v>2.66</v>
      </c>
      <c r="J14" s="25">
        <f t="shared" si="3"/>
        <v>94.67</v>
      </c>
      <c r="K14" s="14">
        <v>50</v>
      </c>
      <c r="L14" s="15">
        <f t="shared" si="4"/>
        <v>4733.5</v>
      </c>
      <c r="M14" s="20" t="s">
        <v>32</v>
      </c>
    </row>
    <row r="15" spans="1:13" s="2" customFormat="1" ht="31.2" x14ac:dyDescent="0.3">
      <c r="A15" s="14">
        <v>5</v>
      </c>
      <c r="B15" s="21" t="s">
        <v>24</v>
      </c>
      <c r="C15" s="22">
        <v>161</v>
      </c>
      <c r="D15" s="22">
        <v>164</v>
      </c>
      <c r="E15" s="22">
        <v>156</v>
      </c>
      <c r="F15" s="23" t="s">
        <v>33</v>
      </c>
      <c r="G15" s="15">
        <f t="shared" si="0"/>
        <v>160.33000000000001</v>
      </c>
      <c r="H15" s="15">
        <f t="shared" si="1"/>
        <v>4.04</v>
      </c>
      <c r="I15" s="24">
        <f t="shared" si="2"/>
        <v>2.52</v>
      </c>
      <c r="J15" s="25">
        <f t="shared" si="3"/>
        <v>160.33000000000001</v>
      </c>
      <c r="K15" s="14">
        <v>60</v>
      </c>
      <c r="L15" s="15">
        <f t="shared" si="4"/>
        <v>9619.7999999999993</v>
      </c>
      <c r="M15" s="20" t="s">
        <v>32</v>
      </c>
    </row>
    <row r="16" spans="1:13" s="2" customFormat="1" ht="31.2" x14ac:dyDescent="0.3">
      <c r="A16" s="14">
        <v>6</v>
      </c>
      <c r="B16" s="21" t="s">
        <v>25</v>
      </c>
      <c r="C16" s="22">
        <v>165</v>
      </c>
      <c r="D16" s="22">
        <v>168</v>
      </c>
      <c r="E16" s="22">
        <v>160</v>
      </c>
      <c r="F16" s="23" t="s">
        <v>28</v>
      </c>
      <c r="G16" s="15">
        <f t="shared" si="0"/>
        <v>164.33</v>
      </c>
      <c r="H16" s="15">
        <f t="shared" si="1"/>
        <v>4.04</v>
      </c>
      <c r="I16" s="24">
        <f t="shared" si="2"/>
        <v>2.46</v>
      </c>
      <c r="J16" s="25">
        <f t="shared" si="3"/>
        <v>164.33</v>
      </c>
      <c r="K16" s="14">
        <v>60</v>
      </c>
      <c r="L16" s="15">
        <f t="shared" si="4"/>
        <v>9859.7999999999993</v>
      </c>
      <c r="M16" s="20" t="s">
        <v>35</v>
      </c>
    </row>
    <row r="17" spans="1:13" s="2" customFormat="1" ht="31.2" x14ac:dyDescent="0.3">
      <c r="A17" s="14">
        <v>7</v>
      </c>
      <c r="B17" s="21" t="s">
        <v>26</v>
      </c>
      <c r="C17" s="22">
        <v>607</v>
      </c>
      <c r="D17" s="22">
        <v>618</v>
      </c>
      <c r="E17" s="22">
        <v>589.02</v>
      </c>
      <c r="F17" s="23" t="s">
        <v>27</v>
      </c>
      <c r="G17" s="15">
        <f t="shared" si="0"/>
        <v>604.66999999999996</v>
      </c>
      <c r="H17" s="15">
        <f t="shared" si="1"/>
        <v>14.63</v>
      </c>
      <c r="I17" s="24">
        <f t="shared" si="2"/>
        <v>2.42</v>
      </c>
      <c r="J17" s="25">
        <f t="shared" si="3"/>
        <v>604.66999999999996</v>
      </c>
      <c r="K17" s="14">
        <v>5</v>
      </c>
      <c r="L17" s="15">
        <f t="shared" si="4"/>
        <v>3023.35</v>
      </c>
      <c r="M17" s="20" t="s">
        <v>35</v>
      </c>
    </row>
    <row r="18" spans="1:13" ht="15.6" x14ac:dyDescent="0.3">
      <c r="A18" s="28" t="s">
        <v>9</v>
      </c>
      <c r="B18" s="28"/>
      <c r="C18" s="28"/>
      <c r="D18" s="28"/>
      <c r="E18" s="28"/>
      <c r="F18" s="28"/>
      <c r="G18" s="28"/>
      <c r="H18" s="28"/>
      <c r="I18" s="28"/>
      <c r="J18" s="28"/>
      <c r="K18" s="16"/>
      <c r="L18" s="15">
        <f>SUM(L11:L17)</f>
        <v>69600.25</v>
      </c>
      <c r="M18" s="14"/>
    </row>
    <row r="19" spans="1:13" ht="15.6" x14ac:dyDescent="0.3">
      <c r="A19" s="6"/>
      <c r="B19" s="6"/>
      <c r="C19" s="6"/>
      <c r="D19" s="6"/>
      <c r="E19" s="6"/>
      <c r="F19" s="6"/>
      <c r="G19" s="6"/>
      <c r="H19" s="6"/>
      <c r="I19" s="6"/>
      <c r="J19" s="7"/>
      <c r="K19" s="6"/>
      <c r="L19" s="6"/>
      <c r="M19" s="6"/>
    </row>
    <row r="20" spans="1:13" ht="15.6" x14ac:dyDescent="0.3">
      <c r="A20" s="6"/>
      <c r="B20" s="6"/>
      <c r="C20" s="17"/>
      <c r="D20" s="6"/>
      <c r="E20" s="6"/>
      <c r="F20" s="6"/>
      <c r="G20" s="6"/>
      <c r="H20" s="6"/>
      <c r="I20" s="18"/>
      <c r="J20" s="7"/>
      <c r="K20" s="6"/>
      <c r="L20" s="6"/>
      <c r="M20" s="6"/>
    </row>
    <row r="21" spans="1:13" ht="15.6" x14ac:dyDescent="0.3">
      <c r="A21" s="6"/>
      <c r="B21" s="6"/>
      <c r="C21" s="6"/>
      <c r="D21" s="6"/>
      <c r="E21" s="6"/>
      <c r="F21" s="6"/>
      <c r="G21" s="6"/>
      <c r="H21" s="6"/>
      <c r="I21" s="6"/>
      <c r="J21" s="7"/>
      <c r="K21" s="6"/>
      <c r="L21" s="6"/>
      <c r="M21" s="6"/>
    </row>
    <row r="22" spans="1:13" ht="15.6" x14ac:dyDescent="0.3">
      <c r="A22" s="6"/>
      <c r="B22" s="17" t="s">
        <v>10</v>
      </c>
      <c r="C22" s="19"/>
      <c r="D22" s="6" t="s">
        <v>11</v>
      </c>
      <c r="E22" s="6"/>
      <c r="F22" s="6"/>
      <c r="G22" s="6"/>
      <c r="H22" s="6"/>
      <c r="I22" s="6"/>
      <c r="J22" s="7"/>
      <c r="K22" s="6"/>
      <c r="L22" s="6"/>
      <c r="M22" s="6"/>
    </row>
    <row r="25" spans="1:13" x14ac:dyDescent="0.3">
      <c r="F25" s="5"/>
      <c r="G25" s="5"/>
    </row>
    <row r="27" spans="1:13" x14ac:dyDescent="0.3">
      <c r="F27" s="4"/>
    </row>
  </sheetData>
  <mergeCells count="6">
    <mergeCell ref="A2:M3"/>
    <mergeCell ref="A18:J18"/>
    <mergeCell ref="A9:M9"/>
    <mergeCell ref="A4:M4"/>
    <mergeCell ref="A6:M7"/>
    <mergeCell ref="A5:M5"/>
  </mergeCells>
  <phoneticPr fontId="13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Галина Шарыпова</cp:lastModifiedBy>
  <cp:lastPrinted>2017-04-26T13:19:09Z</cp:lastPrinted>
  <dcterms:created xsi:type="dcterms:W3CDTF">2014-02-20T07:55:18Z</dcterms:created>
  <dcterms:modified xsi:type="dcterms:W3CDTF">2026-07-11T21:00:21Z</dcterms:modified>
</cp:coreProperties>
</file>