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РАБОТА\Закупки\2026\Авто\ЕП\"/>
    </mc:Choice>
  </mc:AlternateContent>
  <xr:revisionPtr revIDLastSave="0" documentId="8_{88FEEF3F-7BF1-4F39-BAD8-0F576CCC1F2E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НМЦК-п.3.7.1" sheetId="1" r:id="rId1"/>
    <sheet name="Прилож.1 - п.3.7.1" sheetId="2" r:id="rId2"/>
  </sheets>
  <calcPr calcId="181029" refMode="R1C1"/>
</workbook>
</file>

<file path=xl/calcChain.xml><?xml version="1.0" encoding="utf-8"?>
<calcChain xmlns="http://schemas.openxmlformats.org/spreadsheetml/2006/main">
  <c r="N11" i="2" l="1"/>
  <c r="N9" i="2"/>
  <c r="I9" i="2"/>
  <c r="K9" i="2" l="1"/>
  <c r="L9" i="2" l="1"/>
  <c r="M9" i="2" s="1"/>
  <c r="H9" i="2"/>
</calcChain>
</file>

<file path=xl/sharedStrings.xml><?xml version="1.0" encoding="utf-8"?>
<sst xmlns="http://schemas.openxmlformats.org/spreadsheetml/2006/main" count="41" uniqueCount="40">
  <si>
    <t>Обоснование начальной (максимальной) цены контракта (НМЦК)</t>
  </si>
  <si>
    <t xml:space="preserve">Оказание услуг по аренде автотранспортного средства с водителем </t>
  </si>
  <si>
    <t>(предмет контракта)</t>
  </si>
  <si>
    <t>Основные характеристики объекта закупки</t>
  </si>
  <si>
    <t>Оказание услуг по аренде автотранспортного средства с водителем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</si>
  <si>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</si>
  <si>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rgb="FF000000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п.3.7.1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</si>
  <si>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  <family val="1"/>
        <charset val="204"/>
      </rPr>
      <t>Приложении №1</t>
    </r>
    <r>
      <rPr>
        <sz val="12"/>
        <color rgb="FF000000"/>
        <rFont val="Times New Roman"/>
        <family val="1"/>
        <charset val="204"/>
      </rPr>
      <t>)</t>
    </r>
  </si>
  <si>
    <t>Контрактный управляющий</t>
  </si>
  <si>
    <t>Ведущий экономист</t>
  </si>
  <si>
    <r>
      <t>___________ /__</t>
    </r>
    <r>
      <rPr>
        <u/>
        <sz val="12"/>
        <color rgb="FF000000"/>
        <rFont val="Times New Roman"/>
        <family val="1"/>
        <charset val="204"/>
      </rPr>
      <t xml:space="preserve">А.А.Котякова____/ </t>
    </r>
  </si>
  <si>
    <t>_ _._._. 201_г.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</si>
  <si>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</si>
  <si>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</si>
  <si>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 xml:space="preserve">Заказчиком было направлены запросы о предоставлении ценовой информации </t>
    </r>
    <r>
      <rPr>
        <u/>
        <sz val="12"/>
        <color rgb="FF000000"/>
        <rFont val="Times New Roman"/>
        <family val="1"/>
        <charset val="204"/>
      </rPr>
      <t>5-ти поставщикам (подрядчикам, исполнителям)</t>
    </r>
    <r>
      <rPr>
        <sz val="12"/>
        <color rgb="FF000000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</si>
  <si>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поставщиков (подрядчиков, исполнителей).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</si>
  <si>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</si>
  <si>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</si>
  <si>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</si>
  <si>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</si>
  <si>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family val="1"/>
        <charset val="204"/>
      </rPr>
      <t>n</t>
    </r>
    <r>
      <rPr>
        <b/>
        <sz val="10"/>
        <color rgb="FF000000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</si>
  <si>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</si>
  <si>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</si>
  <si>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</si>
  <si>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</si>
  <si>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</si>
  <si>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</si>
  <si>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</si>
  <si>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</si>
  <si>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</si>
  <si>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rgb="FFFF000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</si>
  <si>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</si>
  <si>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</si>
  <si>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</si>
  <si>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</si>
  <si>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>,</t>
  </si>
  <si>
    <t xml:space="preserve">Начальная (максимальная) цена контракта </t>
  </si>
  <si>
    <t>49.32.12.000-003</t>
  </si>
  <si>
    <t xml:space="preserve">Средняя НМЦК составляет 688776,63 руб. В целях экономии выделенного бюджетного финансирования и соблюдения принципа эффективности использования бюджетных средств, руководствуясь статьей 34 Бюджетного кодекса Российской Федерации, использована минимальная ценовая информация из полученных Заказчиком  </t>
  </si>
  <si>
    <t>Дата подготовки обоснования НМЦК:   12.01.2026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</si>
</sst>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0"/>
    <numFmt numFmtId="165" formatCode="0.00000"/>
  </numFmts>
  <fonts count="17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rgb="FF9933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u/>
      <sz val="12"/>
      <color rgb="FF00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6">
    <xf numFmtId="0" fontId="2" fillId="0" borderId="0" xfId="0" applyFont="1"/>
    <xf numFmtId="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6" fillId="2" borderId="3" xfId="0" applyFont="1" applyFill="1" applyBorder="1" applyAlignment="1">
      <alignment horizontal="left" vertical="center" wrapText="1"/>
    </xf>
    <xf numFmtId="0" fontId="7" fillId="0" borderId="0" xfId="0" applyFont="1"/>
    <xf numFmtId="4" fontId="6" fillId="2" borderId="3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4" fontId="3" fillId="0" borderId="0" xfId="0" applyNumberFormat="1" applyFont="1" applyAlignment="1">
      <alignment vertical="center" wrapText="1"/>
    </xf>
    <xf numFmtId="4" fontId="9" fillId="2" borderId="5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4" fontId="9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4" fontId="9" fillId="2" borderId="11" xfId="0" applyNumberFormat="1" applyFont="1" applyFill="1" applyBorder="1" applyAlignment="1">
      <alignment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left" vertical="center" wrapText="1"/>
    </xf>
    <xf numFmtId="4" fontId="11" fillId="2" borderId="3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10" fontId="11" fillId="0" borderId="3" xfId="0" applyNumberFormat="1" applyFont="1" applyBorder="1" applyAlignment="1">
      <alignment horizontal="center" vertical="center" wrapText="1"/>
    </xf>
    <xf numFmtId="0" fontId="2" fillId="3" borderId="0" xfId="0" applyFont="1" applyFill="1"/>
    <xf numFmtId="0" fontId="7" fillId="0" borderId="14" xfId="0" applyFont="1" applyBorder="1" applyAlignment="1">
      <alignment horizontal="right" vertical="center" wrapText="1"/>
    </xf>
    <xf numFmtId="4" fontId="9" fillId="2" borderId="3" xfId="0" applyNumberFormat="1" applyFont="1" applyFill="1" applyBorder="1" applyAlignment="1">
      <alignment horizontal="center" vertical="center" wrapText="1"/>
    </xf>
    <xf numFmtId="2" fontId="2" fillId="0" borderId="0" xfId="0" applyNumberFormat="1" applyFont="1"/>
    <xf numFmtId="4" fontId="2" fillId="0" borderId="0" xfId="0" applyNumberFormat="1" applyFont="1"/>
    <xf numFmtId="164" fontId="2" fillId="0" borderId="0" xfId="0" applyNumberFormat="1" applyFont="1"/>
    <xf numFmtId="165" fontId="2" fillId="0" borderId="0" xfId="0" applyNumberFormat="1" applyFont="1"/>
    <xf numFmtId="0" fontId="2" fillId="0" borderId="0" xfId="0" applyFont="1" applyAlignment="1">
      <alignment horizontal="center" vertical="center"/>
    </xf>
    <xf numFmtId="0" fontId="1" fillId="0" borderId="0" xfId="0" applyFont="1"/>
    <xf numFmtId="4" fontId="11" fillId="4" borderId="3" xfId="0" applyNumberFormat="1" applyFont="1" applyFill="1" applyBorder="1" applyAlignment="1">
      <alignment horizontal="center" vertical="center" wrapText="1"/>
    </xf>
    <xf numFmtId="4" fontId="11" fillId="5" borderId="3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12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13" xfId="0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886967" y="3278505"/>
    <xdr:ext cx="457066" cy="39814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4886967" y="3278505"/>
          <a:ext cx="457066" cy="398144"/>
        </a:xfrm>
        <a:prstGeom prst="rect">
          <a:avLst/>
        </a:prstGeom>
      </xdr:spPr>
    </xdr:pic>
    <xdr:clientData/>
  </xdr:absoluteAnchor>
  <xdr:absoluteAnchor>
    <xdr:pos x="9470478" y="2602705"/>
    <xdr:ext cx="1005632" cy="419100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15374" y="3409950"/>
    <xdr:ext cx="861402" cy="508159"/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734509" y="3566635"/>
    <xdr:ext cx="655037" cy="382429"/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311184" y="4117925"/>
    <xdr:ext cx="274052" cy="151983"/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9446740" y="2238345"/>
    <xdr:ext cx="617190" cy="335459"/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9038044" y="5541526"/>
    <xdr:ext cx="571545" cy="263783"/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3398" b="32678"/>
        <a:stretch/>
      </xdr:blipFill>
      <xdr:spPr>
        <a:xfrm>
          <a:off x="9038044" y="5541526"/>
          <a:ext cx="571545" cy="263783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6"/>
  <sheetViews>
    <sheetView workbookViewId="0">
      <selection activeCell="E12" sqref="E12"/>
    </sheetView>
  </sheetViews>
  <sheetFormatPr defaultColWidth="9.109375" defaultRowHeight="13.8" x14ac:dyDescent="0.3"/>
  <cols>
    <col min="1" max="1" width="36.109375" style="1" customWidth="1"/>
    <col min="2" max="2" width="49" style="2" customWidth="1"/>
    <col min="3" max="3" width="9.109375" style="3" bestFit="1" customWidth="1"/>
    <col min="4" max="16384" width="9.109375" style="3"/>
  </cols>
  <sheetData>
    <row r="1" spans="1:3" ht="25.5" customHeight="1" x14ac:dyDescent="0.3">
      <c r="A1" s="40" t="s">
        <v>0</v>
      </c>
      <c r="B1" s="40"/>
    </row>
    <row r="2" spans="1:3" ht="51.75" customHeight="1" x14ac:dyDescent="0.3">
      <c r="A2" s="40" t="s">
        <v>1</v>
      </c>
      <c r="B2" s="40"/>
    </row>
    <row r="3" spans="1:3" ht="15.6" x14ac:dyDescent="0.3">
      <c r="A3" s="41" t="s">
        <v>2</v>
      </c>
      <c r="B3" s="42"/>
    </row>
    <row r="4" spans="1:3" ht="15.6" x14ac:dyDescent="0.3">
      <c r="A4" s="4"/>
      <c r="B4" s="4"/>
    </row>
    <row r="5" spans="1:3" ht="86.25" customHeight="1" x14ac:dyDescent="0.25">
      <c r="A5" s="5" t="s">
        <v>3</v>
      </c>
      <c r="B5" s="5" t="s">
        <v>4</v>
      </c>
      <c r="C5" s="6"/>
    </row>
    <row r="6" spans="1:3" ht="242.25" customHeight="1" x14ac:dyDescent="0.3">
      <c r="A6" s="5" t="s">
        <v>5</v>
      </c>
      <c r="B6" s="5" t="s">
        <v>6</v>
      </c>
    </row>
    <row r="7" spans="1:3" ht="124.8" x14ac:dyDescent="0.3">
      <c r="A7" s="5" t="s">
        <v>7</v>
      </c>
      <c r="B7" s="7" t="s">
        <v>38</v>
      </c>
    </row>
    <row r="8" spans="1:3" ht="29.25" customHeight="1" x14ac:dyDescent="0.3">
      <c r="A8" s="43" t="s">
        <v>39</v>
      </c>
      <c r="B8" s="44"/>
    </row>
    <row r="9" spans="1:3" ht="15.6" x14ac:dyDescent="0.3">
      <c r="A9" s="8"/>
      <c r="B9" s="8"/>
    </row>
    <row r="10" spans="1:3" ht="15.6" x14ac:dyDescent="0.3">
      <c r="A10" s="38" t="s">
        <v>8</v>
      </c>
      <c r="B10" s="38"/>
    </row>
    <row r="11" spans="1:3" ht="15.6" x14ac:dyDescent="0.3">
      <c r="A11" s="8"/>
      <c r="B11" s="8"/>
    </row>
    <row r="12" spans="1:3" ht="15.6" x14ac:dyDescent="0.3">
      <c r="A12" s="9" t="s">
        <v>9</v>
      </c>
      <c r="B12" s="10" t="s">
        <v>10</v>
      </c>
    </row>
    <row r="13" spans="1:3" ht="15.6" x14ac:dyDescent="0.3">
      <c r="A13" s="8"/>
      <c r="B13" s="8"/>
    </row>
    <row r="14" spans="1:3" ht="15.6" x14ac:dyDescent="0.3">
      <c r="A14" s="11" t="s">
        <v>11</v>
      </c>
      <c r="B14" s="8"/>
    </row>
    <row r="15" spans="1:3" ht="15.6" x14ac:dyDescent="0.3">
      <c r="A15" s="12"/>
      <c r="B15" s="8"/>
    </row>
    <row r="16" spans="1:3" ht="29.25" customHeight="1" x14ac:dyDescent="0.3">
      <c r="A16" s="39"/>
      <c r="B16" s="39"/>
    </row>
  </sheetData>
  <mergeCells count="6">
    <mergeCell ref="A10:B10"/>
    <mergeCell ref="A16:B16"/>
    <mergeCell ref="A1:B1"/>
    <mergeCell ref="A2:B2"/>
    <mergeCell ref="A3:B3"/>
    <mergeCell ref="A8:B8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"/>
  <sheetViews>
    <sheetView tabSelected="1" topLeftCell="A7" workbookViewId="0">
      <selection activeCell="K13" sqref="K13"/>
    </sheetView>
  </sheetViews>
  <sheetFormatPr defaultColWidth="9.109375" defaultRowHeight="14.4" x14ac:dyDescent="0.3"/>
  <cols>
    <col min="1" max="1" width="3.5546875" customWidth="1"/>
    <col min="2" max="2" width="19.5546875" customWidth="1"/>
    <col min="3" max="4" width="9.33203125" customWidth="1"/>
    <col min="5" max="5" width="9.5546875" customWidth="1"/>
    <col min="6" max="6" width="11.44140625" customWidth="1"/>
    <col min="7" max="7" width="7.44140625" customWidth="1"/>
    <col min="8" max="8" width="9.6640625" customWidth="1"/>
    <col min="9" max="9" width="14.33203125" customWidth="1"/>
    <col min="10" max="10" width="11.88671875" customWidth="1"/>
    <col min="11" max="11" width="11" customWidth="1"/>
    <col min="12" max="12" width="13.109375" customWidth="1"/>
    <col min="13" max="13" width="11.33203125" customWidth="1"/>
    <col min="14" max="14" width="16.109375" customWidth="1"/>
    <col min="16" max="16" width="9.5546875" bestFit="1" customWidth="1"/>
  </cols>
  <sheetData>
    <row r="1" spans="1:16" ht="22.5" customHeight="1" x14ac:dyDescent="0.3">
      <c r="A1" s="55" t="s">
        <v>12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2" spans="1:16" ht="43.5" customHeight="1" x14ac:dyDescent="0.3">
      <c r="A2" s="48" t="s">
        <v>13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6" ht="49.5" customHeight="1" x14ac:dyDescent="0.3">
      <c r="A3" s="56" t="s">
        <v>14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</row>
    <row r="4" spans="1:16" ht="22.5" customHeight="1" x14ac:dyDescent="0.3">
      <c r="A4" s="56" t="s">
        <v>15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</row>
    <row r="5" spans="1:16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13"/>
      <c r="L5" s="3"/>
      <c r="M5" s="3"/>
      <c r="N5" s="13"/>
    </row>
    <row r="6" spans="1:16" ht="69" customHeight="1" x14ac:dyDescent="0.3">
      <c r="A6" s="57" t="s">
        <v>16</v>
      </c>
      <c r="B6" s="59" t="s">
        <v>17</v>
      </c>
      <c r="C6" s="61" t="s">
        <v>18</v>
      </c>
      <c r="D6" s="62"/>
      <c r="E6" s="62"/>
      <c r="F6" s="62"/>
      <c r="G6" s="62"/>
      <c r="H6" s="63"/>
      <c r="I6" s="64" t="s">
        <v>19</v>
      </c>
      <c r="J6" s="64" t="s">
        <v>20</v>
      </c>
      <c r="K6" s="52" t="s">
        <v>21</v>
      </c>
      <c r="L6" s="53"/>
      <c r="M6" s="54"/>
      <c r="N6" s="14" t="s">
        <v>22</v>
      </c>
    </row>
    <row r="7" spans="1:16" ht="105.6" x14ac:dyDescent="0.3">
      <c r="A7" s="58"/>
      <c r="B7" s="60"/>
      <c r="C7" s="15" t="s">
        <v>23</v>
      </c>
      <c r="D7" s="15" t="s">
        <v>24</v>
      </c>
      <c r="E7" s="15" t="s">
        <v>25</v>
      </c>
      <c r="F7" s="15" t="s">
        <v>26</v>
      </c>
      <c r="G7" s="15" t="s">
        <v>27</v>
      </c>
      <c r="H7" s="16"/>
      <c r="I7" s="65"/>
      <c r="J7" s="65"/>
      <c r="K7" s="17" t="s">
        <v>28</v>
      </c>
      <c r="L7" s="18" t="s">
        <v>29</v>
      </c>
      <c r="M7" s="18" t="s">
        <v>30</v>
      </c>
      <c r="N7" s="19"/>
    </row>
    <row r="8" spans="1:16" ht="41.4" x14ac:dyDescent="0.3">
      <c r="A8" s="20">
        <v>1</v>
      </c>
      <c r="B8" s="20">
        <v>2</v>
      </c>
      <c r="C8" s="20">
        <v>3</v>
      </c>
      <c r="D8" s="20">
        <v>4</v>
      </c>
      <c r="E8" s="20">
        <v>5</v>
      </c>
      <c r="F8" s="20">
        <v>6</v>
      </c>
      <c r="G8" s="20">
        <v>7</v>
      </c>
      <c r="H8" s="20" t="s">
        <v>31</v>
      </c>
      <c r="I8" s="20">
        <v>9</v>
      </c>
      <c r="J8" s="20" t="s">
        <v>32</v>
      </c>
      <c r="K8" s="21" t="s">
        <v>33</v>
      </c>
      <c r="L8" s="21">
        <v>12</v>
      </c>
      <c r="M8" s="21">
        <v>13</v>
      </c>
      <c r="N8" s="20" t="s">
        <v>34</v>
      </c>
    </row>
    <row r="9" spans="1:16" ht="52.8" x14ac:dyDescent="0.3">
      <c r="A9" s="20"/>
      <c r="B9" s="22" t="s">
        <v>4</v>
      </c>
      <c r="C9" s="36">
        <v>636</v>
      </c>
      <c r="D9" s="23">
        <v>800.93</v>
      </c>
      <c r="E9" s="37">
        <v>930</v>
      </c>
      <c r="F9" s="34"/>
      <c r="G9" s="23"/>
      <c r="H9" s="24">
        <f>SUM(C9:G9)</f>
        <v>2366.9299999999998</v>
      </c>
      <c r="I9" s="25">
        <f>900-27</f>
        <v>873</v>
      </c>
      <c r="J9" s="25">
        <v>3</v>
      </c>
      <c r="K9" s="24">
        <f>AVERAGE(C9:F9)</f>
        <v>788.97666666666657</v>
      </c>
      <c r="L9" s="24">
        <f>_xlfn.STDEV.S(C9:F9)</f>
        <v>147.36404457442603</v>
      </c>
      <c r="M9" s="26">
        <f>L9/K9</f>
        <v>0.18677871070258864</v>
      </c>
      <c r="N9" s="23">
        <f>K9*I9</f>
        <v>688776.62999999989</v>
      </c>
    </row>
    <row r="10" spans="1:16" s="27" customFormat="1" ht="15.75" customHeight="1" x14ac:dyDescent="0.3">
      <c r="A10" s="45" t="s">
        <v>35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</row>
    <row r="11" spans="1:16" ht="25.5" customHeight="1" x14ac:dyDescent="0.3">
      <c r="A11" s="49" t="s">
        <v>36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1"/>
      <c r="M11" s="28"/>
      <c r="N11" s="29">
        <f>C9*I9</f>
        <v>555228</v>
      </c>
      <c r="P11" s="30"/>
    </row>
    <row r="12" spans="1:16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K12" s="13"/>
      <c r="L12" s="3"/>
      <c r="M12" s="3"/>
      <c r="N12" s="13"/>
      <c r="O12" s="35" t="s">
        <v>37</v>
      </c>
    </row>
    <row r="13" spans="1:16" x14ac:dyDescent="0.3">
      <c r="K13" s="31"/>
    </row>
    <row r="14" spans="1:16" x14ac:dyDescent="0.3">
      <c r="F14" s="31"/>
    </row>
    <row r="15" spans="1:16" x14ac:dyDescent="0.3">
      <c r="E15" s="31"/>
      <c r="F15" s="30"/>
      <c r="H15" s="30"/>
      <c r="I15" s="32"/>
      <c r="J15" s="33"/>
      <c r="K15" s="30"/>
    </row>
    <row r="16" spans="1:16" x14ac:dyDescent="0.3">
      <c r="K16" s="30"/>
    </row>
    <row r="17" spans="9:9" x14ac:dyDescent="0.3">
      <c r="I17" s="32"/>
    </row>
  </sheetData>
  <mergeCells count="12">
    <mergeCell ref="A10:N10"/>
    <mergeCell ref="A2:N2"/>
    <mergeCell ref="A11:L11"/>
    <mergeCell ref="K6:M6"/>
    <mergeCell ref="A1:N1"/>
    <mergeCell ref="A3:N3"/>
    <mergeCell ref="A4:N4"/>
    <mergeCell ref="A6:A7"/>
    <mergeCell ref="B6:B7"/>
    <mergeCell ref="C6:H6"/>
    <mergeCell ref="I6:I7"/>
    <mergeCell ref="J6:J7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НМЦК-п.3.7.1</vt:lpstr>
      <vt:lpstr>Прилож.1 - п.3.7.1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Заказчика Служба</dc:creator>
  <cp:lastModifiedBy>Заказчика Служба</cp:lastModifiedBy>
  <dcterms:created xsi:type="dcterms:W3CDTF">2025-06-19T05:29:48Z</dcterms:created>
  <dcterms:modified xsi:type="dcterms:W3CDTF">2026-04-23T09:34:01Z</dcterms:modified>
</cp:coreProperties>
</file>