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Лист1" sheetId="1" r:id="rId1"/>
  </sheets>
  <definedNames>
    <definedName name="_xlnm.Print_Area" localSheetId="0">Лист1!$A$2:$L$16</definedName>
  </definedName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L5" i="1"/>
  <c r="K5" l="1"/>
  <c r="I5"/>
  <c r="J5" s="1"/>
  <c r="J6" s="1"/>
  <c r="H5"/>
</calcChain>
</file>

<file path=xl/sharedStrings.xml><?xml version="1.0" encoding="utf-8"?>
<sst xmlns="http://schemas.openxmlformats.org/spreadsheetml/2006/main" count="18" uniqueCount="18">
  <si>
    <t>№ п.п.</t>
  </si>
  <si>
    <t>Наименование товара</t>
  </si>
  <si>
    <t>Ед. изм-я</t>
  </si>
  <si>
    <t>Кол-во</t>
  </si>
  <si>
    <t>Коммерческие предложения (КП) (руб./ед.изм.)</t>
  </si>
  <si>
    <t xml:space="preserve">Средневзвешенная цена </t>
  </si>
  <si>
    <t xml:space="preserve">Начальная цена единицы (НЦЕ) </t>
  </si>
  <si>
    <t>Стоимость товара</t>
  </si>
  <si>
    <t>Стандартное откл.</t>
  </si>
  <si>
    <t>Коэф. вариации цен</t>
  </si>
  <si>
    <t>Коммерческое предложение № 1 (Вх.№ 712 от 01.07.2026)</t>
  </si>
  <si>
    <t>Штука</t>
  </si>
  <si>
    <t>Начальная(максимальная) цена контракта</t>
  </si>
  <si>
    <t>Начальная (максимальная) цена контракта включает в себя стоимость товара, а также все расходы на страхование, уплату налогов, пошлины, сборы и другие обязательные платежи, которые Поставщик должен выплатить в связи с выполнением обязательств по Контракту в соответствии с законодательством Российской Федерации</t>
  </si>
  <si>
    <t>Расчёт начальной (максимальной) цены контракта произведён на основании Приказа №567 от 02.10.2013 Министерства экономического развития Российской Федерации. 
Расчет цены единицы товара осуществлялся посредством использования метода сопоставимых рыночных цен (анализа рынка) в соответствии с частями 2 - 6 статьи 22 Федерального закона от 05.04.2013г. №44-ФЗ. 
Источниками информации для формирования начальной (максимальной) цены контракта являлись ответы на запрос Заказчика исх. № 342 от 29.06.2026г. у Поставщиков, осуществляющих поставки идентичных товаров, планируемых к закупке.
Поступившие коммерческие предложения отражают стоимость всего списка требуемого к поставке товара. Валюта, используемая для определения и обоснования начальной (максимальной) цены контракта - рубль Российской Федерации. В целях соблюдения статьи 34 Бюджетного кодекса, Заказчиком принято решение при расчете цены контракта использовать минимальное ценовое предложение. Результаты представлены в таблице ниже.</t>
  </si>
  <si>
    <t>Кондиционер бытовой</t>
  </si>
  <si>
    <r>
      <t xml:space="preserve">Коммерческое предложение № 2 </t>
    </r>
    <r>
      <rPr>
        <sz val="10"/>
        <rFont val="Times New Roman"/>
        <family val="1"/>
      </rPr>
      <t>(Вх.№ 713 от 01.07.2026)</t>
    </r>
  </si>
  <si>
    <r>
      <t xml:space="preserve">Коммерческое предложение № 3 </t>
    </r>
    <r>
      <rPr>
        <sz val="10"/>
        <rFont val="Times New Roman"/>
        <family val="1"/>
      </rPr>
      <t>(Вх.№ 714 от 01.07.2026)</t>
    </r>
  </si>
</sst>
</file>

<file path=xl/styles.xml><?xml version="1.0" encoding="utf-8"?>
<styleSheet xmlns="http://schemas.openxmlformats.org/spreadsheetml/2006/main">
  <fonts count="9">
    <font>
      <sz val="11"/>
      <color rgb="FF000000"/>
      <name val="Calibri"/>
      <family val="2"/>
      <charset val="204"/>
    </font>
    <font>
      <b/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  <font>
      <sz val="11"/>
      <name val="Times New Roman"/>
      <family val="1"/>
      <charset val="204"/>
    </font>
    <font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sz val="10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 applyProtection="1"/>
    <xf numFmtId="0" fontId="3" fillId="0" borderId="2" xfId="0" applyFont="1" applyBorder="1" applyAlignment="1" applyProtection="1">
      <alignment horizontal="center" vertical="top"/>
    </xf>
    <xf numFmtId="0" fontId="3" fillId="0" borderId="2" xfId="0" applyFont="1" applyBorder="1" applyAlignment="1" applyProtection="1">
      <alignment horizontal="center" vertical="top" wrapText="1"/>
    </xf>
    <xf numFmtId="4" fontId="3" fillId="0" borderId="2" xfId="0" applyNumberFormat="1" applyFont="1" applyBorder="1" applyAlignment="1" applyProtection="1">
      <alignment horizontal="center" vertical="top" wrapText="1"/>
    </xf>
    <xf numFmtId="4" fontId="3" fillId="0" borderId="2" xfId="0" applyNumberFormat="1" applyFont="1" applyBorder="1" applyAlignment="1" applyProtection="1">
      <alignment horizontal="center" vertical="top"/>
    </xf>
    <xf numFmtId="4" fontId="2" fillId="0" borderId="2" xfId="0" applyNumberFormat="1" applyFont="1" applyBorder="1" applyAlignment="1" applyProtection="1">
      <alignment horizontal="center" vertical="top" wrapText="1"/>
    </xf>
    <xf numFmtId="0" fontId="5" fillId="0" borderId="0" xfId="0" applyFont="1" applyBorder="1" applyAlignment="1" applyProtection="1">
      <alignment horizontal="left" vertical="center" wrapText="1" readingOrder="1"/>
    </xf>
    <xf numFmtId="0" fontId="0" fillId="0" borderId="0" xfId="0" applyFont="1" applyBorder="1" applyAlignment="1" applyProtection="1">
      <alignment vertical="center"/>
    </xf>
    <xf numFmtId="0" fontId="5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6" fillId="0" borderId="0" xfId="0" applyFont="1" applyAlignment="1" applyProtection="1"/>
    <xf numFmtId="0" fontId="7" fillId="0" borderId="0" xfId="0" applyFont="1" applyAlignment="1" applyProtection="1"/>
    <xf numFmtId="0" fontId="8" fillId="0" borderId="0" xfId="0" applyFont="1" applyAlignment="1" applyProtection="1"/>
    <xf numFmtId="2" fontId="3" fillId="0" borderId="5" xfId="0" applyNumberFormat="1" applyFont="1" applyBorder="1" applyAlignment="1" applyProtection="1">
      <alignment horizontal="center" vertical="center"/>
    </xf>
    <xf numFmtId="2" fontId="3" fillId="0" borderId="4" xfId="0" applyNumberFormat="1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right" vertical="center" wrapText="1"/>
    </xf>
    <xf numFmtId="0" fontId="5" fillId="0" borderId="4" xfId="0" applyFont="1" applyBorder="1" applyAlignment="1" applyProtection="1">
      <alignment horizontal="left" vertical="center" wrapText="1" readingOrder="1"/>
    </xf>
    <xf numFmtId="0" fontId="5" fillId="0" borderId="0" xfId="0" applyFont="1" applyBorder="1" applyAlignment="1" applyProtection="1">
      <alignment horizontal="left" vertical="center" wrapText="1" readingOrder="1"/>
    </xf>
    <xf numFmtId="0" fontId="1" fillId="0" borderId="1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top"/>
    </xf>
    <xf numFmtId="0" fontId="3" fillId="0" borderId="2" xfId="0" applyFont="1" applyBorder="1" applyAlignment="1" applyProtection="1">
      <alignment horizontal="center" vertical="top" wrapText="1"/>
    </xf>
    <xf numFmtId="2" fontId="3" fillId="0" borderId="2" xfId="0" applyNumberFormat="1" applyFont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5"/>
  <sheetViews>
    <sheetView tabSelected="1" zoomScale="115" zoomScaleNormal="115" workbookViewId="0">
      <selection activeCell="A2" sqref="A2:L2"/>
    </sheetView>
  </sheetViews>
  <sheetFormatPr defaultColWidth="8.5703125" defaultRowHeight="15"/>
  <cols>
    <col min="1" max="1" width="3.42578125" style="1" customWidth="1"/>
    <col min="2" max="2" width="27.7109375" style="1" customWidth="1"/>
    <col min="3" max="3" width="8.28515625" style="1" customWidth="1"/>
    <col min="4" max="4" width="7.7109375" style="1" customWidth="1"/>
    <col min="5" max="5" width="15.140625" style="1" customWidth="1"/>
    <col min="6" max="6" width="15.42578125" style="1" customWidth="1"/>
    <col min="7" max="7" width="15.7109375" style="1" customWidth="1"/>
    <col min="8" max="8" width="13.140625" style="1" customWidth="1"/>
    <col min="9" max="9" width="12.5703125" style="1" customWidth="1"/>
    <col min="10" max="10" width="13.140625" style="1" customWidth="1"/>
    <col min="11" max="11" width="10.85546875" style="1" customWidth="1"/>
    <col min="12" max="12" width="12.28515625" style="1" customWidth="1"/>
  </cols>
  <sheetData>
    <row r="1" spans="1:14" ht="3.75" customHeight="1"/>
    <row r="2" spans="1:14" ht="99.75" customHeight="1">
      <c r="A2" s="19" t="s">
        <v>14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4" ht="15" customHeight="1">
      <c r="A3" s="20" t="s">
        <v>0</v>
      </c>
      <c r="B3" s="21" t="s">
        <v>1</v>
      </c>
      <c r="C3" s="21" t="s">
        <v>2</v>
      </c>
      <c r="D3" s="21" t="s">
        <v>3</v>
      </c>
      <c r="E3" s="21" t="s">
        <v>4</v>
      </c>
      <c r="F3" s="21"/>
      <c r="G3" s="21"/>
      <c r="H3" s="22" t="s">
        <v>5</v>
      </c>
      <c r="I3" s="22" t="s">
        <v>6</v>
      </c>
      <c r="J3" s="22" t="s">
        <v>7</v>
      </c>
      <c r="K3" s="22" t="s">
        <v>8</v>
      </c>
      <c r="L3" s="22" t="s">
        <v>9</v>
      </c>
    </row>
    <row r="4" spans="1:14" ht="66.75" customHeight="1">
      <c r="A4" s="20"/>
      <c r="B4" s="20"/>
      <c r="C4" s="20"/>
      <c r="D4" s="20"/>
      <c r="E4" s="3" t="s">
        <v>10</v>
      </c>
      <c r="F4" s="3" t="s">
        <v>16</v>
      </c>
      <c r="G4" s="3" t="s">
        <v>17</v>
      </c>
      <c r="H4" s="22"/>
      <c r="I4" s="22"/>
      <c r="J4" s="22"/>
      <c r="K4" s="22"/>
      <c r="L4" s="22"/>
    </row>
    <row r="5" spans="1:14" ht="27.75" customHeight="1">
      <c r="A5" s="2">
        <v>1</v>
      </c>
      <c r="B5" s="3" t="s">
        <v>15</v>
      </c>
      <c r="C5" s="3" t="s">
        <v>11</v>
      </c>
      <c r="D5" s="3">
        <v>2</v>
      </c>
      <c r="E5" s="4">
        <v>112221</v>
      </c>
      <c r="F5" s="5">
        <v>123000</v>
      </c>
      <c r="G5" s="4">
        <v>130850</v>
      </c>
      <c r="H5" s="4">
        <f>ROUND((E5+F5+G5)/3,2)</f>
        <v>122023.67</v>
      </c>
      <c r="I5" s="4">
        <f>MIN(E5,F5,G5)</f>
        <v>112221</v>
      </c>
      <c r="J5" s="4">
        <f>I5*D5</f>
        <v>224442</v>
      </c>
      <c r="K5" s="5">
        <f>STDEV(E5,F5,G5)</f>
        <v>9352.7979948960765</v>
      </c>
      <c r="L5" s="5">
        <f>(K5/H5)*100</f>
        <v>7.6647407793062419</v>
      </c>
    </row>
    <row r="6" spans="1:14" ht="24.95" customHeight="1">
      <c r="A6" s="16" t="s">
        <v>12</v>
      </c>
      <c r="B6" s="16"/>
      <c r="C6" s="16"/>
      <c r="D6" s="16"/>
      <c r="E6" s="16"/>
      <c r="F6" s="16"/>
      <c r="G6" s="16"/>
      <c r="H6" s="16"/>
      <c r="I6" s="16"/>
      <c r="J6" s="6">
        <f>SUM(J5)</f>
        <v>224442</v>
      </c>
      <c r="K6" s="14"/>
      <c r="L6" s="15"/>
    </row>
    <row r="7" spans="1:14" ht="17.25" customHeight="1">
      <c r="A7" s="17"/>
      <c r="B7" s="17"/>
      <c r="C7" s="17"/>
      <c r="D7" s="17"/>
      <c r="E7" s="17"/>
      <c r="F7" s="17"/>
      <c r="G7" s="17"/>
      <c r="H7" s="17"/>
      <c r="I7" s="17"/>
      <c r="J7" s="17"/>
      <c r="K7" s="18"/>
      <c r="L7" s="18"/>
    </row>
    <row r="8" spans="1:14" ht="5.25" customHeight="1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</row>
    <row r="9" spans="1:14" ht="39" customHeight="1">
      <c r="A9" s="18" t="s">
        <v>13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</row>
    <row r="10" spans="1:14" ht="18" customHeight="1">
      <c r="A10" s="7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</row>
    <row r="11" spans="1:14" ht="43.5" customHeight="1">
      <c r="A11" s="9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</row>
    <row r="12" spans="1:14">
      <c r="A12" s="11"/>
      <c r="B12" s="12"/>
      <c r="C12" s="12"/>
      <c r="D12" s="12"/>
      <c r="E12" s="12"/>
      <c r="M12" s="1"/>
      <c r="N12" s="1"/>
    </row>
    <row r="13" spans="1:14">
      <c r="A13" s="12"/>
      <c r="B13" s="12"/>
      <c r="C13" s="12"/>
      <c r="D13" s="12"/>
      <c r="E13" s="12"/>
      <c r="M13" s="1"/>
      <c r="N13" s="1"/>
    </row>
    <row r="14" spans="1:14">
      <c r="A14" s="13"/>
      <c r="B14" s="13"/>
      <c r="C14" s="13"/>
      <c r="D14" s="13"/>
      <c r="E14" s="13"/>
      <c r="M14" s="1"/>
      <c r="N14" s="1"/>
    </row>
    <row r="15" spans="1:14">
      <c r="A15" s="11"/>
      <c r="M15" s="1"/>
      <c r="N15" s="1"/>
    </row>
  </sheetData>
  <mergeCells count="15">
    <mergeCell ref="A6:I6"/>
    <mergeCell ref="A7:L7"/>
    <mergeCell ref="A8:L8"/>
    <mergeCell ref="A9:L9"/>
    <mergeCell ref="A2:L2"/>
    <mergeCell ref="A3:A4"/>
    <mergeCell ref="B3:B4"/>
    <mergeCell ref="C3:C4"/>
    <mergeCell ref="D3:D4"/>
    <mergeCell ref="E3:G3"/>
    <mergeCell ref="H3:H4"/>
    <mergeCell ref="I3:I4"/>
    <mergeCell ref="J3:J4"/>
    <mergeCell ref="K3:K4"/>
    <mergeCell ref="L3:L4"/>
  </mergeCells>
  <pageMargins left="0.70833333333333304" right="0.70833333333333304" top="0.74791666666666701" bottom="0.74791666666666701" header="0.511811023622047" footer="0.511811023622047"/>
  <pageSetup paperSize="9" scale="84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63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Svetlana.Trofimova</dc:creator>
  <dc:description/>
  <cp:lastModifiedBy>uris</cp:lastModifiedBy>
  <cp:revision>15</cp:revision>
  <cp:lastPrinted>2026-07-01T12:31:21Z</cp:lastPrinted>
  <dcterms:created xsi:type="dcterms:W3CDTF">2021-12-17T14:41:01Z</dcterms:created>
  <dcterms:modified xsi:type="dcterms:W3CDTF">2026-07-13T07:20:49Z</dcterms:modified>
  <dc:language>ru-RU</dc:language>
</cp:coreProperties>
</file>