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БАШКИНА Н.А\ЗАКУПКИ\2026\Электронный магазин АИС ГЗ\Анестетики для стоматологии\"/>
    </mc:Choice>
  </mc:AlternateContent>
  <bookViews>
    <workbookView xWindow="0" yWindow="0" windowWidth="24000" windowHeight="9630"/>
  </bookViews>
  <sheets>
    <sheet name="Сантехника (расходные)" sheetId="7" r:id="rId1"/>
  </sheets>
  <calcPr calcId="162913"/>
  <customWorkbookViews>
    <customWorkbookView name="demknv - Личное представление" guid="{5EC95DCA-82EB-4753-9187-68CF449A47AA}" mergeInterval="0" personalView="1" maximized="1" xWindow="1" yWindow="1" windowWidth="1276" windowHeight="803" activeSheetId="1"/>
  </customWorkbookViews>
</workbook>
</file>

<file path=xl/calcChain.xml><?xml version="1.0" encoding="utf-8"?>
<calcChain xmlns="http://schemas.openxmlformats.org/spreadsheetml/2006/main">
  <c r="H7" i="7" l="1"/>
  <c r="K7" i="7" s="1"/>
  <c r="H8" i="7"/>
  <c r="K8" i="7" s="1"/>
  <c r="I8" i="7" l="1"/>
  <c r="J8" i="7" s="1"/>
  <c r="I7" i="7"/>
  <c r="J7" i="7" s="1"/>
  <c r="K9" i="7" l="1"/>
</calcChain>
</file>

<file path=xl/comments1.xml><?xml version="1.0" encoding="utf-8"?>
<comments xmlns="http://schemas.openxmlformats.org/spreadsheetml/2006/main">
  <authors>
    <author>demknv</author>
  </authors>
  <commentList>
    <comment ref="J9" authorId="0" shapeId="0">
      <text>
        <r>
          <rPr>
            <b/>
            <sz val="8"/>
            <color indexed="81"/>
            <rFont val="Tahoma"/>
            <family val="2"/>
            <charset val="204"/>
          </rPr>
          <t>если коэфф меньше 33%, то цены однородны, если больше, то надо брать еще (ДРУГИХ) поставщиков для анализа</t>
        </r>
      </text>
    </comment>
  </commentList>
</comments>
</file>

<file path=xl/sharedStrings.xml><?xml version="1.0" encoding="utf-8"?>
<sst xmlns="http://schemas.openxmlformats.org/spreadsheetml/2006/main" count="22" uniqueCount="21">
  <si>
    <t>№ п/п</t>
  </si>
  <si>
    <t>Поставщик № 1</t>
  </si>
  <si>
    <t>Поставщик № 2</t>
  </si>
  <si>
    <t>Поставщик № 3</t>
  </si>
  <si>
    <t>среднее квадратичное  отклонение</t>
  </si>
  <si>
    <t>Цена за ед.товара (руб.)</t>
  </si>
  <si>
    <t>НМЦК</t>
  </si>
  <si>
    <t>Кол-во</t>
  </si>
  <si>
    <t>Коэффициент вариации (должен быть НЕ БОЛЕЕ 33%)</t>
  </si>
  <si>
    <t>Итого:</t>
  </si>
  <si>
    <t>Средняя арифметическая цена &lt;ц&gt;</t>
  </si>
  <si>
    <t>Ед. изм.</t>
  </si>
  <si>
    <t>Расчет начальной (максимальной) цены договора</t>
  </si>
  <si>
    <t>Наименование товара</t>
  </si>
  <si>
    <t>упак.</t>
  </si>
  <si>
    <t>Зав. аптекой</t>
  </si>
  <si>
    <t>М.В. Таусинова</t>
  </si>
  <si>
    <t xml:space="preserve">на поставку препаратов для проведения местной анестезии для кабинета стоматологии </t>
  </si>
  <si>
    <t>Артикаин с адреналином, раствор для инъекций 40мг + 0,005мг/мл, 50 картриджей по 1,7мл (или эквивалент)</t>
  </si>
  <si>
    <t>Скандонест 3%, картридж 1,8мл № 50 мл (или эквивалент)</t>
  </si>
  <si>
    <t>Расчет НМЦД   осуществлен с применением метода сопоставимых рыночных цен (анализа рынка) на основании информации о рыночных ценах, полученной  в виде трех коммерческих предложений.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</si>
</sst>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b/>
      <sz val="8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0" fontId="4" fillId="2" borderId="1" xfId="0" applyNumberFormat="1" applyFont="1" applyFill="1" applyBorder="1" applyAlignment="1">
      <alignment horizontal="center" vertical="center"/>
    </xf>
    <xf numFmtId="4" fontId="4" fillId="0" borderId="1" xfId="2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" fontId="7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1" fillId="0" borderId="1" xfId="1" applyFont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="112" zoomScaleNormal="112" zoomScaleSheetLayoutView="80" workbookViewId="0">
      <pane ySplit="6" topLeftCell="A7" activePane="bottomLeft" state="frozen"/>
      <selection pane="bottomLeft" activeCell="P11" sqref="P11"/>
    </sheetView>
  </sheetViews>
  <sheetFormatPr defaultColWidth="8.85546875" defaultRowHeight="15.75" x14ac:dyDescent="0.25"/>
  <cols>
    <col min="1" max="1" width="5.5703125" style="1" customWidth="1"/>
    <col min="2" max="2" width="27.28515625" style="1" customWidth="1"/>
    <col min="3" max="3" width="8" style="1" customWidth="1"/>
    <col min="4" max="4" width="8.7109375" style="1" customWidth="1"/>
    <col min="5" max="5" width="10.85546875" style="1" customWidth="1"/>
    <col min="6" max="7" width="11.7109375" style="1" customWidth="1"/>
    <col min="8" max="8" width="16.7109375" style="1" customWidth="1"/>
    <col min="9" max="9" width="12" style="1" customWidth="1"/>
    <col min="10" max="10" width="11.5703125" style="1" customWidth="1"/>
    <col min="11" max="11" width="13.28515625" style="1" customWidth="1"/>
    <col min="12" max="16384" width="8.85546875" style="1"/>
  </cols>
  <sheetData>
    <row r="1" spans="1:11" x14ac:dyDescent="0.25">
      <c r="A1" s="21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2" t="s">
        <v>17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4" spans="1:11" s="2" customFormat="1" ht="21.75" customHeight="1" x14ac:dyDescent="0.25">
      <c r="A4" s="26" t="s">
        <v>0</v>
      </c>
      <c r="B4" s="26" t="s">
        <v>13</v>
      </c>
      <c r="C4" s="26" t="s">
        <v>11</v>
      </c>
      <c r="D4" s="26" t="s">
        <v>7</v>
      </c>
      <c r="E4" s="26" t="s">
        <v>5</v>
      </c>
      <c r="F4" s="26"/>
      <c r="G4" s="26"/>
      <c r="H4" s="26"/>
      <c r="I4" s="32" t="s">
        <v>4</v>
      </c>
      <c r="J4" s="32" t="s">
        <v>8</v>
      </c>
      <c r="K4" s="27" t="s">
        <v>6</v>
      </c>
    </row>
    <row r="5" spans="1:11" s="2" customFormat="1" ht="1.1499999999999999" customHeight="1" x14ac:dyDescent="0.25">
      <c r="A5" s="26"/>
      <c r="B5" s="27"/>
      <c r="C5" s="26"/>
      <c r="D5" s="26"/>
      <c r="E5" s="26"/>
      <c r="F5" s="26"/>
      <c r="G5" s="26"/>
      <c r="H5" s="26"/>
      <c r="I5" s="33"/>
      <c r="J5" s="33"/>
      <c r="K5" s="27"/>
    </row>
    <row r="6" spans="1:11" s="2" customFormat="1" ht="106.5" customHeight="1" x14ac:dyDescent="0.25">
      <c r="A6" s="26"/>
      <c r="B6" s="28"/>
      <c r="C6" s="29"/>
      <c r="D6" s="29"/>
      <c r="E6" s="30" t="s">
        <v>1</v>
      </c>
      <c r="F6" s="30" t="s">
        <v>2</v>
      </c>
      <c r="G6" s="30" t="s">
        <v>3</v>
      </c>
      <c r="H6" s="31" t="s">
        <v>10</v>
      </c>
      <c r="I6" s="33"/>
      <c r="J6" s="33"/>
      <c r="K6" s="27"/>
    </row>
    <row r="7" spans="1:11" s="2" customFormat="1" ht="60" x14ac:dyDescent="0.25">
      <c r="A7" s="15">
        <v>1</v>
      </c>
      <c r="B7" s="17" t="s">
        <v>18</v>
      </c>
      <c r="C7" s="16" t="s">
        <v>14</v>
      </c>
      <c r="D7" s="14">
        <v>16</v>
      </c>
      <c r="E7" s="12">
        <v>4730</v>
      </c>
      <c r="F7" s="10">
        <v>4800</v>
      </c>
      <c r="G7" s="10">
        <v>4440</v>
      </c>
      <c r="H7" s="5">
        <f>ROUND(SUM(E7:G7)/3,2)</f>
        <v>4656.67</v>
      </c>
      <c r="I7" s="7">
        <f>ROUND(SQRT(((E7-H7)*(E7-H7)+(F7-H7)*(F7-H7)+(G7-H7)*(G7-H7))/2),2)</f>
        <v>190.88</v>
      </c>
      <c r="J7" s="9">
        <f>ROUND((I7/H7),5)</f>
        <v>4.0989999999999999E-2</v>
      </c>
      <c r="K7" s="3">
        <f>H7*D7</f>
        <v>74506.720000000001</v>
      </c>
    </row>
    <row r="8" spans="1:11" s="2" customFormat="1" ht="45" x14ac:dyDescent="0.25">
      <c r="A8" s="15">
        <v>2</v>
      </c>
      <c r="B8" s="18" t="s">
        <v>19</v>
      </c>
      <c r="C8" s="19" t="s">
        <v>14</v>
      </c>
      <c r="D8" s="20">
        <v>1</v>
      </c>
      <c r="E8" s="12">
        <v>8910</v>
      </c>
      <c r="F8" s="10">
        <v>9000</v>
      </c>
      <c r="G8" s="10">
        <v>8300</v>
      </c>
      <c r="H8" s="5">
        <f>ROUND(SUM(E8:G8)/3,2)</f>
        <v>8736.67</v>
      </c>
      <c r="I8" s="7">
        <f>ROUND(SQRT(((E8-H8)*(E8-H8)+(F8-H8)*(F8-H8)+(G8-H8)*(G8-H8))/2),2)</f>
        <v>380.83</v>
      </c>
      <c r="J8" s="9">
        <f>ROUND((I8/H8),5)</f>
        <v>4.3589999999999997E-2</v>
      </c>
      <c r="K8" s="3">
        <f>H8*D8</f>
        <v>8736.67</v>
      </c>
    </row>
    <row r="9" spans="1:11" ht="18" customHeight="1" x14ac:dyDescent="0.25">
      <c r="A9" s="24" t="s">
        <v>9</v>
      </c>
      <c r="B9" s="25"/>
      <c r="C9" s="13"/>
      <c r="D9" s="13"/>
      <c r="E9" s="3"/>
      <c r="F9" s="6"/>
      <c r="G9" s="6"/>
      <c r="H9" s="5"/>
      <c r="I9" s="7"/>
      <c r="J9" s="4"/>
      <c r="K9" s="8">
        <f>SUM(K7:K8)</f>
        <v>83243.39</v>
      </c>
    </row>
    <row r="11" spans="1:11" ht="34.5" customHeight="1" x14ac:dyDescent="0.25">
      <c r="A11" s="23" t="s">
        <v>20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x14ac:dyDescent="0.25">
      <c r="B12" s="11"/>
    </row>
    <row r="13" spans="1:11" x14ac:dyDescent="0.25">
      <c r="B13" s="2" t="s">
        <v>15</v>
      </c>
      <c r="H13" s="1" t="s">
        <v>16</v>
      </c>
    </row>
  </sheetData>
  <protectedRanges>
    <protectedRange password="CC1D" sqref="B9:D9" name="Диапазон2"/>
    <protectedRange sqref="B9:D9" name="Диапазон1"/>
  </protectedRanges>
  <mergeCells count="12">
    <mergeCell ref="A1:K1"/>
    <mergeCell ref="A2:K2"/>
    <mergeCell ref="A11:K11"/>
    <mergeCell ref="A9:B9"/>
    <mergeCell ref="K4:K6"/>
    <mergeCell ref="A4:A6"/>
    <mergeCell ref="B4:B6"/>
    <mergeCell ref="E4:H5"/>
    <mergeCell ref="I4:I6"/>
    <mergeCell ref="J4:J6"/>
    <mergeCell ref="C4:C6"/>
    <mergeCell ref="D4:D6"/>
  </mergeCells>
  <hyperlinks>
    <hyperlink ref="I4" location="_ftn1" display="_ftn1"/>
    <hyperlink ref="J4" location="_ftn2" display="_ftn2"/>
  </hyperlinks>
  <printOptions horizontalCentered="1"/>
  <pageMargins left="0.11811023622047245" right="0.11811023622047245" top="0.35433070866141736" bottom="0.35433070866141736" header="0.31496062992125984" footer="0.31496062992125984"/>
  <pageSetup paperSize="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Сантехника (расходные)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demknv</dc:creator>
  <cp:lastModifiedBy>Пользователь</cp:lastModifiedBy>
  <cp:lastPrinted>2026-07-10T09:06:53Z</cp:lastPrinted>
  <dcterms:created xsi:type="dcterms:W3CDTF">2014-02-18T04:34:16Z</dcterms:created>
  <dcterms:modified xsi:type="dcterms:W3CDTF">2026-07-10T09:07:33Z</dcterms:modified>
</cp:coreProperties>
</file>