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контракты 2026\310\шкафы\"/>
    </mc:Choice>
  </mc:AlternateContent>
  <bookViews>
    <workbookView xWindow="0" yWindow="0" windowWidth="23040" windowHeight="8616"/>
  </bookViews>
  <sheets>
    <sheet name="Лист1" sheetId="1" r:id="rId1"/>
    <sheet name="наименование" sheetId="5" r:id="rId2"/>
    <sheet name="Лист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3" l="1"/>
  <c r="L10" i="1" l="1"/>
  <c r="L11" i="1"/>
  <c r="K10" i="1"/>
  <c r="Q10" i="1" s="1"/>
  <c r="N10" i="1" s="1"/>
  <c r="K11" i="1"/>
  <c r="Q11" i="1" s="1"/>
  <c r="N11" i="1" s="1"/>
  <c r="Q12" i="1"/>
  <c r="Q13" i="1"/>
  <c r="Q14" i="1"/>
  <c r="H10" i="1"/>
  <c r="H11" i="1"/>
  <c r="M11" i="1" l="1"/>
  <c r="M10" i="1"/>
  <c r="D27" i="3"/>
  <c r="N15" i="1" l="1"/>
</calcChain>
</file>

<file path=xl/sharedStrings.xml><?xml version="1.0" encoding="utf-8"?>
<sst xmlns="http://schemas.openxmlformats.org/spreadsheetml/2006/main" count="46" uniqueCount="46">
  <si>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</si>
  <si>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</si>
  <si>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</si>
  <si>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indexed="8"/>
        <rFont val="Times New Roman"/>
        <family val="1"/>
        <charset val="204"/>
      </rP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</si>
  <si>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</si>
  <si>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</si>
  <si>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</si>
  <si>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</si>
  <si>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</si>
  <si>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</si>
  <si>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</si>
  <si>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</si>
  <si>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</si>
  <si>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</si>
  <si>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</si>
  <si>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</si>
  <si>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</si>
  <si>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</si>
  <si>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</si>
  <si>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indexed="8"/>
        <rFont val="Times New Roman"/>
        <family val="1"/>
        <charset val="204"/>
      </rP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</si>
  <si>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</si>
  <si>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</si>
  <si>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</si>
  <si>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</si>
  <si>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</si>
  <si>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 xml:space="preserve">Контрактный управляющий </t>
  </si>
  <si>
    <t>Баринова И.И.</t>
  </si>
  <si>
    <t xml:space="preserve">Наименование </t>
  </si>
  <si>
    <t xml:space="preserve">Цена </t>
  </si>
  <si>
    <t>КП</t>
  </si>
  <si>
    <t>Количество</t>
  </si>
  <si>
    <t>Сумма</t>
  </si>
  <si>
    <t>Устройства офисные для уничтожения документов</t>
  </si>
  <si>
    <t>28.23.23.000</t>
  </si>
  <si>
    <t xml:space="preserve">ОКПД/ККН </t>
  </si>
  <si>
    <t xml:space="preserve">обоснование </t>
  </si>
  <si>
    <t>Методическое пособие -  Семья: фигуры и чувства</t>
  </si>
  <si>
    <t>Методическое пособие -  Истории о чувствах</t>
  </si>
  <si>
    <t>ккн от 01.05.2026</t>
  </si>
  <si>
    <t>32.99.53.199-010</t>
  </si>
  <si>
    <t>стен инФОРМАЦИОННЫЙ</t>
  </si>
  <si>
    <t>телевизор</t>
  </si>
  <si>
    <t>26.40.20.122</t>
  </si>
  <si>
    <t>Дата подготовки обоснования НМЦК: 13.07.2026г</t>
  </si>
  <si>
    <t>Шкаф для документов с антресолью</t>
  </si>
  <si>
    <t>Шкаф для одежды с антресолью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</si>
</sst>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"/>
  </numFmts>
  <fonts count="30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b/>
      <i/>
      <sz val="11"/>
      <color indexed="8"/>
      <name val="Calibri"/>
      <family val="2"/>
      <charset val="204"/>
      <scheme val="minor"/>
    </font>
    <font>
      <b/>
      <i/>
      <sz val="11"/>
      <color rgb="FF333333"/>
      <name val="Calibri"/>
      <family val="2"/>
      <charset val="204"/>
      <scheme val="minor"/>
    </font>
    <font>
      <sz val="10"/>
      <color theme="1"/>
      <name val="Cambria"/>
      <family val="1"/>
      <charset val="204"/>
      <scheme val="major"/>
    </font>
    <font>
      <sz val="9"/>
      <color rgb="FF000000"/>
      <name val="Cambria"/>
      <family val="1"/>
      <charset val="204"/>
      <scheme val="major"/>
    </font>
    <font>
      <sz val="9"/>
      <name val="Cambria"/>
      <family val="1"/>
      <charset val="204"/>
      <scheme val="major"/>
    </font>
    <font>
      <sz val="11"/>
      <color rgb="FF000000"/>
      <name val="Cambria"/>
      <family val="1"/>
      <charset val="204"/>
      <scheme val="major"/>
    </font>
    <font>
      <sz val="9"/>
      <color theme="1"/>
      <name val="Cambria"/>
      <family val="1"/>
      <charset val="204"/>
      <scheme val="major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3" fillId="0" borderId="0"/>
  </cellStyleXfs>
  <cellXfs count="64">
    <xf numFmtId="0" fontId="0" fillId="0" borderId="0" xfId="0"/>
    <xf numFmtId="2" fontId="0" fillId="0" borderId="0" xfId="0" applyNumberFormat="1"/>
    <xf numFmtId="0" fontId="7" fillId="0" borderId="0" xfId="0" applyFont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0" borderId="0" xfId="0" applyFont="1"/>
    <xf numFmtId="164" fontId="7" fillId="0" borderId="0" xfId="0" applyNumberFormat="1" applyFont="1" applyAlignment="1">
      <alignment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164" fontId="8" fillId="2" borderId="1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10" fontId="12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0" fillId="0" borderId="0" xfId="0" applyBorder="1"/>
    <xf numFmtId="2" fontId="11" fillId="0" borderId="0" xfId="0" applyNumberFormat="1" applyFont="1" applyBorder="1" applyAlignment="1">
      <alignment horizontal="center" vertical="center" wrapText="1"/>
    </xf>
    <xf numFmtId="2" fontId="11" fillId="3" borderId="1" xfId="0" applyNumberFormat="1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right" vertical="center" wrapText="1"/>
    </xf>
    <xf numFmtId="0" fontId="0" fillId="0" borderId="1" xfId="0" applyBorder="1"/>
    <xf numFmtId="0" fontId="17" fillId="0" borderId="1" xfId="0" applyFont="1" applyBorder="1"/>
    <xf numFmtId="0" fontId="18" fillId="0" borderId="1" xfId="0" applyFont="1" applyBorder="1"/>
    <xf numFmtId="0" fontId="18" fillId="0" borderId="1" xfId="0" applyFont="1" applyFill="1" applyBorder="1"/>
    <xf numFmtId="0" fontId="3" fillId="0" borderId="1" xfId="0" applyFont="1" applyBorder="1"/>
    <xf numFmtId="0" fontId="3" fillId="0" borderId="0" xfId="0" applyFont="1"/>
    <xf numFmtId="0" fontId="19" fillId="0" borderId="1" xfId="0" applyFont="1" applyBorder="1" applyAlignment="1">
      <alignment horizontal="center" wrapText="1"/>
    </xf>
    <xf numFmtId="0" fontId="19" fillId="0" borderId="1" xfId="0" applyFont="1" applyBorder="1" applyAlignment="1">
      <alignment horizontal="center"/>
    </xf>
    <xf numFmtId="0" fontId="0" fillId="6" borderId="1" xfId="0" applyFill="1" applyBorder="1"/>
    <xf numFmtId="0" fontId="20" fillId="0" borderId="1" xfId="0" applyFont="1" applyFill="1" applyBorder="1"/>
    <xf numFmtId="0" fontId="0" fillId="0" borderId="1" xfId="0" applyFill="1" applyBorder="1"/>
    <xf numFmtId="0" fontId="20" fillId="0" borderId="1" xfId="0" applyFont="1" applyFill="1" applyBorder="1" applyAlignment="1">
      <alignment wrapText="1"/>
    </xf>
    <xf numFmtId="0" fontId="20" fillId="0" borderId="0" xfId="0" applyFont="1" applyFill="1"/>
    <xf numFmtId="0" fontId="18" fillId="6" borderId="1" xfId="0" applyFont="1" applyFill="1" applyBorder="1"/>
    <xf numFmtId="0" fontId="18" fillId="6" borderId="1" xfId="0" applyFont="1" applyFill="1" applyBorder="1" applyAlignment="1">
      <alignment wrapText="1"/>
    </xf>
    <xf numFmtId="0" fontId="21" fillId="6" borderId="5" xfId="1" applyFont="1" applyFill="1" applyBorder="1" applyAlignment="1">
      <alignment horizontal="left" vertical="center" wrapText="1"/>
    </xf>
    <xf numFmtId="0" fontId="22" fillId="6" borderId="0" xfId="0" applyFont="1" applyFill="1" applyBorder="1" applyAlignment="1">
      <alignment horizontal="left" wrapText="1"/>
    </xf>
    <xf numFmtId="0" fontId="21" fillId="6" borderId="1" xfId="1" applyFont="1" applyFill="1" applyBorder="1" applyAlignment="1">
      <alignment horizontal="left" vertical="center" wrapText="1"/>
    </xf>
    <xf numFmtId="0" fontId="18" fillId="6" borderId="0" xfId="0" applyFont="1" applyFill="1"/>
    <xf numFmtId="0" fontId="23" fillId="6" borderId="1" xfId="0" applyFont="1" applyFill="1" applyBorder="1"/>
    <xf numFmtId="0" fontId="24" fillId="0" borderId="1" xfId="0" applyFont="1" applyBorder="1" applyAlignment="1">
      <alignment wrapText="1"/>
    </xf>
    <xf numFmtId="0" fontId="25" fillId="5" borderId="5" xfId="1" applyFont="1" applyFill="1" applyBorder="1" applyAlignment="1">
      <alignment horizontal="left" vertical="center" wrapText="1"/>
    </xf>
    <xf numFmtId="0" fontId="26" fillId="0" borderId="0" xfId="0" applyFont="1"/>
    <xf numFmtId="0" fontId="2" fillId="0" borderId="1" xfId="0" applyFont="1" applyBorder="1"/>
    <xf numFmtId="0" fontId="2" fillId="6" borderId="1" xfId="0" applyFont="1" applyFill="1" applyBorder="1"/>
    <xf numFmtId="2" fontId="10" fillId="0" borderId="0" xfId="0" applyNumberFormat="1" applyFont="1"/>
    <xf numFmtId="0" fontId="1" fillId="0" borderId="1" xfId="0" applyFont="1" applyBorder="1"/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wrapText="1"/>
    </xf>
    <xf numFmtId="2" fontId="28" fillId="2" borderId="1" xfId="0" applyNumberFormat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164" fontId="12" fillId="6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5798820" y="1663065"/>
          <a:ext cx="447675" cy="821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1034716</xdr:colOff>
      <xdr:row>8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>
        <a:xfrm>
          <a:off x="10483215" y="1443990"/>
          <a:ext cx="967740" cy="1040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601075" y="1824990"/>
          <a:ext cx="581025" cy="659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347835" y="2082165"/>
          <a:ext cx="542925" cy="401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8</xdr:row>
      <xdr:rowOff>685800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7999095" y="2712720"/>
          <a:ext cx="2667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5926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>
        <a:xfrm>
          <a:off x="10464165" y="1310640"/>
          <a:ext cx="561975" cy="57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95250</xdr:colOff>
      <xdr:row>14</xdr:row>
      <xdr:rowOff>9525</xdr:rowOff>
    </xdr:from>
    <xdr:ext cx="514350" cy="259080"/>
    <xdr:pic>
      <xdr:nvPicPr>
        <xdr:cNvPr id="1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>
        <a:xfrm>
          <a:off x="9376410" y="13710285"/>
          <a:ext cx="51435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"/>
  <sheetViews>
    <sheetView tabSelected="1" zoomScale="80" zoomScaleNormal="80" workbookViewId="0">
      <selection activeCell="N21" sqref="N21"/>
    </sheetView>
  </sheetViews>
  <sheetFormatPr defaultColWidth="9" defaultRowHeight="14.4" x14ac:dyDescent="0.3"/>
  <cols>
    <col min="1" max="1" width="8.44140625" customWidth="1"/>
    <col min="2" max="2" width="23.44140625" customWidth="1"/>
    <col min="3" max="3" width="10.44140625" customWidth="1"/>
    <col min="4" max="4" width="10.5546875" customWidth="1"/>
    <col min="5" max="5" width="15.33203125" customWidth="1"/>
    <col min="6" max="6" width="8" customWidth="1"/>
    <col min="7" max="7" width="6.6640625" customWidth="1"/>
    <col min="8" max="8" width="12.5546875" customWidth="1"/>
    <col min="11" max="11" width="11.5546875" customWidth="1"/>
    <col min="12" max="12" width="10.33203125" customWidth="1"/>
    <col min="13" max="13" width="16.5546875" customWidth="1"/>
    <col min="14" max="14" width="16" customWidth="1"/>
    <col min="15" max="15" width="20.21875" customWidth="1"/>
    <col min="16" max="16" width="11.5546875" style="19" customWidth="1"/>
  </cols>
  <sheetData>
    <row r="1" spans="1:17" x14ac:dyDescent="0.3">
      <c r="L1" s="50" t="s">
        <v>0</v>
      </c>
      <c r="M1" s="50"/>
      <c r="N1" s="50"/>
    </row>
    <row r="2" spans="1:17" x14ac:dyDescent="0.3">
      <c r="A2" s="51" t="s">
        <v>1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7" x14ac:dyDescent="0.3">
      <c r="A3" s="52" t="s">
        <v>2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</row>
    <row r="4" spans="1:17" ht="15.6" x14ac:dyDescent="0.3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5" spans="1:17" ht="15.6" x14ac:dyDescent="0.3">
      <c r="A5" s="53" t="s">
        <v>4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</row>
    <row r="6" spans="1:17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9"/>
      <c r="L6" s="2"/>
      <c r="M6" s="2"/>
      <c r="N6" s="9"/>
    </row>
    <row r="7" spans="1:17" x14ac:dyDescent="0.3">
      <c r="A7" s="58" t="s">
        <v>5</v>
      </c>
      <c r="B7" s="59" t="s">
        <v>6</v>
      </c>
      <c r="C7" s="54" t="s">
        <v>7</v>
      </c>
      <c r="D7" s="54"/>
      <c r="E7" s="54"/>
      <c r="F7" s="54"/>
      <c r="G7" s="54"/>
      <c r="H7" s="54"/>
      <c r="I7" s="59" t="s">
        <v>8</v>
      </c>
      <c r="J7" s="59" t="s">
        <v>9</v>
      </c>
      <c r="K7" s="55" t="s">
        <v>10</v>
      </c>
      <c r="L7" s="55"/>
      <c r="M7" s="55"/>
      <c r="N7" s="10" t="s">
        <v>11</v>
      </c>
    </row>
    <row r="8" spans="1:17" ht="92.4" x14ac:dyDescent="0.3">
      <c r="A8" s="58"/>
      <c r="B8" s="59"/>
      <c r="C8" s="3" t="s">
        <v>12</v>
      </c>
      <c r="D8" s="3" t="s">
        <v>13</v>
      </c>
      <c r="E8" s="3" t="s">
        <v>14</v>
      </c>
      <c r="F8" s="3" t="s">
        <v>15</v>
      </c>
      <c r="G8" s="3" t="s">
        <v>16</v>
      </c>
      <c r="H8" s="4"/>
      <c r="I8" s="59"/>
      <c r="J8" s="59"/>
      <c r="K8" s="11" t="s">
        <v>17</v>
      </c>
      <c r="L8" s="12" t="s">
        <v>18</v>
      </c>
      <c r="M8" s="12" t="s">
        <v>19</v>
      </c>
      <c r="N8" s="13"/>
    </row>
    <row r="9" spans="1:17" ht="55.2" x14ac:dyDescent="0.3">
      <c r="A9" s="5">
        <v>1</v>
      </c>
      <c r="B9" s="5">
        <v>2</v>
      </c>
      <c r="C9" s="5">
        <v>3</v>
      </c>
      <c r="D9" s="5">
        <v>4</v>
      </c>
      <c r="E9" s="5">
        <v>5</v>
      </c>
      <c r="F9" s="6">
        <v>6</v>
      </c>
      <c r="G9" s="6">
        <v>7</v>
      </c>
      <c r="H9" s="6" t="s">
        <v>20</v>
      </c>
      <c r="I9" s="5">
        <v>9</v>
      </c>
      <c r="J9" s="6" t="s">
        <v>21</v>
      </c>
      <c r="K9" s="14" t="s">
        <v>22</v>
      </c>
      <c r="L9" s="14">
        <v>12</v>
      </c>
      <c r="M9" s="14">
        <v>13</v>
      </c>
      <c r="N9" s="6" t="s">
        <v>23</v>
      </c>
    </row>
    <row r="10" spans="1:17" ht="24" x14ac:dyDescent="0.3">
      <c r="A10" s="6">
        <v>3</v>
      </c>
      <c r="B10" s="60" t="s">
        <v>44</v>
      </c>
      <c r="C10" s="61">
        <v>27880</v>
      </c>
      <c r="D10" s="62">
        <v>30000</v>
      </c>
      <c r="E10" s="62">
        <v>28500</v>
      </c>
      <c r="F10" s="7"/>
      <c r="G10" s="6"/>
      <c r="H10" s="18">
        <f t="shared" ref="H10:H14" si="0">C10+D10+E10</f>
        <v>86380</v>
      </c>
      <c r="I10" s="22">
        <v>5</v>
      </c>
      <c r="J10" s="7">
        <v>3</v>
      </c>
      <c r="K10" s="21">
        <f t="shared" ref="K10:K14" si="1">AVERAGE(C10:G10)</f>
        <v>28793.333333333332</v>
      </c>
      <c r="L10" s="15">
        <f t="shared" ref="L10:L14" si="2">STDEV(C10:G10)</f>
        <v>1090.0152904126314</v>
      </c>
      <c r="M10" s="16">
        <f t="shared" ref="M10:M14" si="3">L10/K10</f>
        <v>3.7856516221786228E-2</v>
      </c>
      <c r="N10" s="63">
        <f t="shared" ref="N10:N14" si="4">Q10*I10</f>
        <v>143966.65000000002</v>
      </c>
      <c r="O10" s="1"/>
      <c r="P10" s="20"/>
      <c r="Q10" s="1">
        <f t="shared" ref="Q10:Q14" si="5">ROUND(K10,2)</f>
        <v>28793.33</v>
      </c>
    </row>
    <row r="11" spans="1:17" ht="24" x14ac:dyDescent="0.3">
      <c r="A11" s="6">
        <v>4</v>
      </c>
      <c r="B11" s="60" t="s">
        <v>45</v>
      </c>
      <c r="C11" s="61">
        <v>37920</v>
      </c>
      <c r="D11" s="62">
        <v>40000</v>
      </c>
      <c r="E11" s="62">
        <v>39300</v>
      </c>
      <c r="F11" s="7"/>
      <c r="G11" s="6"/>
      <c r="H11" s="18">
        <f t="shared" si="0"/>
        <v>117220</v>
      </c>
      <c r="I11" s="22">
        <v>1</v>
      </c>
      <c r="J11" s="7">
        <v>3</v>
      </c>
      <c r="K11" s="21">
        <f t="shared" si="1"/>
        <v>39073.333333333336</v>
      </c>
      <c r="L11" s="15">
        <f t="shared" si="2"/>
        <v>1058.3635166299589</v>
      </c>
      <c r="M11" s="16">
        <f t="shared" si="3"/>
        <v>2.7086594010321416E-2</v>
      </c>
      <c r="N11" s="63">
        <f t="shared" si="4"/>
        <v>39073.33</v>
      </c>
      <c r="O11" s="1"/>
      <c r="P11" s="20"/>
      <c r="Q11" s="1">
        <f t="shared" si="5"/>
        <v>39073.33</v>
      </c>
    </row>
    <row r="12" spans="1:17" x14ac:dyDescent="0.3">
      <c r="A12" s="6">
        <v>5</v>
      </c>
      <c r="B12" s="44"/>
      <c r="C12" s="29"/>
      <c r="D12" s="30"/>
      <c r="E12" s="30"/>
      <c r="F12" s="7"/>
      <c r="G12" s="6"/>
      <c r="H12" s="18"/>
      <c r="I12" s="22"/>
      <c r="J12" s="7"/>
      <c r="K12" s="21"/>
      <c r="L12" s="15"/>
      <c r="M12" s="16"/>
      <c r="N12" s="63"/>
      <c r="O12" s="1"/>
      <c r="P12" s="20"/>
      <c r="Q12" s="1">
        <f t="shared" si="5"/>
        <v>0</v>
      </c>
    </row>
    <row r="13" spans="1:17" x14ac:dyDescent="0.3">
      <c r="A13" s="6">
        <v>6</v>
      </c>
      <c r="B13" s="44"/>
      <c r="C13" s="29"/>
      <c r="D13" s="30"/>
      <c r="E13" s="30"/>
      <c r="F13" s="7"/>
      <c r="G13" s="6"/>
      <c r="H13" s="18"/>
      <c r="I13" s="22"/>
      <c r="J13" s="7"/>
      <c r="K13" s="21"/>
      <c r="L13" s="15"/>
      <c r="M13" s="16"/>
      <c r="N13" s="63"/>
      <c r="O13" s="1"/>
      <c r="P13" s="20"/>
      <c r="Q13" s="1">
        <f t="shared" si="5"/>
        <v>0</v>
      </c>
    </row>
    <row r="14" spans="1:17" x14ac:dyDescent="0.3">
      <c r="A14" s="6">
        <v>7</v>
      </c>
      <c r="B14" s="44"/>
      <c r="C14" s="29"/>
      <c r="D14" s="30"/>
      <c r="E14" s="30"/>
      <c r="F14" s="7"/>
      <c r="G14" s="6"/>
      <c r="H14" s="18"/>
      <c r="I14" s="22"/>
      <c r="J14" s="7"/>
      <c r="K14" s="21"/>
      <c r="L14" s="15"/>
      <c r="M14" s="16"/>
      <c r="N14" s="63"/>
      <c r="O14" s="1"/>
      <c r="P14" s="20"/>
      <c r="Q14" s="1">
        <f t="shared" si="5"/>
        <v>0</v>
      </c>
    </row>
    <row r="15" spans="1:17" ht="14.4" customHeight="1" x14ac:dyDescent="0.3">
      <c r="A15" s="56" t="s">
        <v>24</v>
      </c>
      <c r="B15" s="57"/>
      <c r="C15" s="57"/>
      <c r="D15" s="57"/>
      <c r="E15" s="57"/>
      <c r="F15" s="56"/>
      <c r="G15" s="56"/>
      <c r="H15" s="56"/>
      <c r="I15" s="57"/>
      <c r="J15" s="56"/>
      <c r="K15" s="56"/>
      <c r="L15" s="56"/>
      <c r="M15" s="17"/>
      <c r="N15" s="10">
        <f>SUM(N10:N14)</f>
        <v>183039.98000000004</v>
      </c>
    </row>
    <row r="17" spans="2:14" ht="15.6" x14ac:dyDescent="0.3">
      <c r="I17" s="8"/>
      <c r="J17" s="8"/>
      <c r="K17" s="8"/>
      <c r="L17" s="8"/>
      <c r="M17" s="8"/>
      <c r="N17" s="48"/>
    </row>
    <row r="18" spans="2:14" ht="15.6" x14ac:dyDescent="0.3">
      <c r="I18" s="8"/>
      <c r="J18" s="8"/>
      <c r="K18" s="8"/>
      <c r="L18" s="8"/>
      <c r="M18" s="8"/>
      <c r="N18" s="48"/>
    </row>
    <row r="19" spans="2:14" ht="15.6" x14ac:dyDescent="0.3">
      <c r="B19" s="8" t="s">
        <v>25</v>
      </c>
      <c r="C19" s="8"/>
      <c r="D19" s="8" t="s">
        <v>26</v>
      </c>
      <c r="E19" s="8"/>
    </row>
    <row r="21" spans="2:14" ht="15.6" x14ac:dyDescent="0.3">
      <c r="B21" s="8" t="s">
        <v>43</v>
      </c>
    </row>
  </sheetData>
  <mergeCells count="12">
    <mergeCell ref="C7:H7"/>
    <mergeCell ref="K7:M7"/>
    <mergeCell ref="A15:L15"/>
    <mergeCell ref="A7:A8"/>
    <mergeCell ref="B7:B8"/>
    <mergeCell ref="I7:I8"/>
    <mergeCell ref="J7:J8"/>
    <mergeCell ref="L1:N1"/>
    <mergeCell ref="A2:N2"/>
    <mergeCell ref="A3:N3"/>
    <mergeCell ref="A4:N4"/>
    <mergeCell ref="A5:N5"/>
  </mergeCells>
  <pageMargins left="0.70866141732283505" right="0.70866141732283505" top="0.55118110236220497" bottom="0.55118110236220497" header="0" footer="0"/>
  <pageSetup paperSize="9" scale="6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zoomScale="80" zoomScaleNormal="80" workbookViewId="0">
      <selection activeCell="A2" sqref="A2:J16"/>
    </sheetView>
  </sheetViews>
  <sheetFormatPr defaultColWidth="9" defaultRowHeight="14.4" x14ac:dyDescent="0.3"/>
  <cols>
    <col min="1" max="1" width="39.44140625" customWidth="1"/>
    <col min="2" max="3" width="11.88671875" customWidth="1"/>
    <col min="4" max="4" width="16.77734375" customWidth="1"/>
    <col min="5" max="5" width="18.5546875" customWidth="1"/>
    <col min="6" max="6" width="11.44140625" customWidth="1"/>
  </cols>
  <sheetData>
    <row r="2" spans="1:6" x14ac:dyDescent="0.3">
      <c r="A2" s="25"/>
      <c r="B2" s="25"/>
      <c r="C2" s="25"/>
      <c r="D2" s="26"/>
      <c r="E2" s="24"/>
    </row>
    <row r="3" spans="1:6" x14ac:dyDescent="0.3">
      <c r="A3" s="32"/>
      <c r="B3" s="33"/>
      <c r="C3" s="33"/>
      <c r="D3" s="33"/>
      <c r="E3" s="23"/>
    </row>
    <row r="4" spans="1:6" x14ac:dyDescent="0.3">
      <c r="A4" s="32"/>
      <c r="B4" s="33"/>
      <c r="C4" s="33"/>
      <c r="D4" s="33"/>
      <c r="E4" s="27"/>
      <c r="F4" s="28"/>
    </row>
    <row r="5" spans="1:6" x14ac:dyDescent="0.3">
      <c r="A5" s="32"/>
      <c r="B5" s="33"/>
      <c r="C5" s="33"/>
      <c r="D5" s="33"/>
      <c r="E5" s="23"/>
    </row>
    <row r="6" spans="1:6" x14ac:dyDescent="0.3">
      <c r="A6" s="32"/>
      <c r="B6" s="33"/>
      <c r="C6" s="33"/>
      <c r="D6" s="33"/>
      <c r="E6" s="23"/>
    </row>
    <row r="7" spans="1:6" x14ac:dyDescent="0.3">
      <c r="A7" s="34"/>
      <c r="B7" s="33"/>
      <c r="C7" s="33"/>
      <c r="D7" s="33"/>
      <c r="E7" s="23"/>
    </row>
    <row r="8" spans="1:6" x14ac:dyDescent="0.3">
      <c r="A8" s="34"/>
      <c r="B8" s="33"/>
      <c r="C8" s="33"/>
      <c r="D8" s="33"/>
      <c r="E8" s="23"/>
    </row>
    <row r="9" spans="1:6" x14ac:dyDescent="0.3">
      <c r="A9" s="34"/>
      <c r="B9" s="33"/>
      <c r="C9" s="33"/>
      <c r="D9" s="33"/>
      <c r="E9" s="23"/>
    </row>
    <row r="10" spans="1:6" x14ac:dyDescent="0.3">
      <c r="A10" s="34"/>
      <c r="B10" s="33"/>
      <c r="C10" s="33"/>
      <c r="D10" s="33"/>
      <c r="E10" s="23"/>
    </row>
    <row r="11" spans="1:6" x14ac:dyDescent="0.3">
      <c r="A11" s="35"/>
      <c r="B11" s="33"/>
      <c r="C11" s="33"/>
      <c r="D11" s="33"/>
      <c r="E11" s="23"/>
    </row>
    <row r="12" spans="1:6" x14ac:dyDescent="0.3">
      <c r="A12" s="23"/>
      <c r="B12" s="23"/>
      <c r="C12" s="23"/>
      <c r="D12" s="24"/>
      <c r="E12" s="2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7"/>
  <sheetViews>
    <sheetView zoomScale="80" zoomScaleNormal="80" workbookViewId="0">
      <selection activeCell="E6" sqref="E6"/>
    </sheetView>
  </sheetViews>
  <sheetFormatPr defaultColWidth="9" defaultRowHeight="14.4" x14ac:dyDescent="0.3"/>
  <cols>
    <col min="1" max="1" width="50" customWidth="1"/>
    <col min="2" max="3" width="11.88671875" customWidth="1"/>
    <col min="4" max="4" width="16.77734375" customWidth="1"/>
    <col min="5" max="5" width="18.5546875" customWidth="1"/>
    <col min="6" max="6" width="13.44140625" customWidth="1"/>
  </cols>
  <sheetData>
    <row r="2" spans="1:6" x14ac:dyDescent="0.3">
      <c r="A2" s="25" t="s">
        <v>27</v>
      </c>
      <c r="B2" s="25" t="s">
        <v>30</v>
      </c>
      <c r="C2" s="25" t="s">
        <v>28</v>
      </c>
      <c r="D2" s="26" t="s">
        <v>31</v>
      </c>
      <c r="E2" s="24" t="s">
        <v>34</v>
      </c>
      <c r="F2" s="26" t="s">
        <v>35</v>
      </c>
    </row>
    <row r="3" spans="1:6" x14ac:dyDescent="0.3">
      <c r="A3" s="42" t="s">
        <v>32</v>
      </c>
      <c r="B3" s="31">
        <v>1</v>
      </c>
      <c r="C3" s="31"/>
      <c r="D3" s="31"/>
      <c r="E3" s="23" t="s">
        <v>33</v>
      </c>
      <c r="F3" s="23" t="s">
        <v>29</v>
      </c>
    </row>
    <row r="4" spans="1:6" x14ac:dyDescent="0.3">
      <c r="A4" s="43" t="s">
        <v>36</v>
      </c>
      <c r="B4" s="31">
        <v>1</v>
      </c>
      <c r="C4" s="31"/>
      <c r="D4" s="31"/>
      <c r="E4" s="23"/>
      <c r="F4" s="23"/>
    </row>
    <row r="5" spans="1:6" x14ac:dyDescent="0.3">
      <c r="A5" s="43" t="s">
        <v>37</v>
      </c>
      <c r="B5" s="31">
        <v>1</v>
      </c>
      <c r="C5" s="31"/>
      <c r="D5" s="31"/>
      <c r="E5" s="27"/>
      <c r="F5" s="23"/>
    </row>
    <row r="6" spans="1:6" x14ac:dyDescent="0.3">
      <c r="A6" s="47" t="s">
        <v>40</v>
      </c>
      <c r="B6" s="31">
        <v>14</v>
      </c>
      <c r="C6" s="31">
        <v>8195.3700000000008</v>
      </c>
      <c r="D6" s="45">
        <f>C6*B6</f>
        <v>114735.18000000001</v>
      </c>
      <c r="E6" s="49" t="s">
        <v>39</v>
      </c>
      <c r="F6" s="46" t="s">
        <v>38</v>
      </c>
    </row>
    <row r="7" spans="1:6" x14ac:dyDescent="0.3">
      <c r="A7" s="38" t="s">
        <v>41</v>
      </c>
      <c r="B7" s="31"/>
      <c r="C7" s="31"/>
      <c r="D7" s="31"/>
      <c r="E7" s="27" t="s">
        <v>42</v>
      </c>
      <c r="F7" s="23"/>
    </row>
    <row r="8" spans="1:6" x14ac:dyDescent="0.3">
      <c r="A8" s="38"/>
      <c r="B8" s="31"/>
      <c r="C8" s="31"/>
      <c r="D8" s="31"/>
      <c r="E8" s="27"/>
      <c r="F8" s="23"/>
    </row>
    <row r="9" spans="1:6" x14ac:dyDescent="0.3">
      <c r="A9" s="39"/>
      <c r="B9" s="31"/>
      <c r="C9" s="31"/>
      <c r="D9" s="31"/>
      <c r="E9" s="27"/>
      <c r="F9" s="23"/>
    </row>
    <row r="10" spans="1:6" x14ac:dyDescent="0.3">
      <c r="A10" s="38"/>
      <c r="B10" s="31"/>
      <c r="C10" s="31"/>
      <c r="D10" s="31"/>
      <c r="E10" s="27"/>
      <c r="F10" s="23"/>
    </row>
    <row r="11" spans="1:6" x14ac:dyDescent="0.3">
      <c r="A11" s="38"/>
      <c r="B11" s="31"/>
      <c r="C11" s="31"/>
      <c r="D11" s="31"/>
      <c r="E11" s="27"/>
      <c r="F11" s="23"/>
    </row>
    <row r="12" spans="1:6" x14ac:dyDescent="0.3">
      <c r="A12" s="38"/>
      <c r="B12" s="31"/>
      <c r="C12" s="31"/>
      <c r="D12" s="31"/>
      <c r="E12" s="27"/>
      <c r="F12" s="23"/>
    </row>
    <row r="13" spans="1:6" x14ac:dyDescent="0.3">
      <c r="A13" s="40"/>
      <c r="B13" s="31"/>
      <c r="C13" s="31"/>
      <c r="D13" s="31"/>
      <c r="E13" s="27"/>
      <c r="F13" s="23"/>
    </row>
    <row r="14" spans="1:6" x14ac:dyDescent="0.3">
      <c r="A14" s="40"/>
      <c r="B14" s="31"/>
      <c r="C14" s="31"/>
      <c r="D14" s="31"/>
      <c r="E14" s="27"/>
      <c r="F14" s="23"/>
    </row>
    <row r="15" spans="1:6" x14ac:dyDescent="0.3">
      <c r="A15" s="36"/>
      <c r="B15" s="31"/>
      <c r="C15" s="31"/>
      <c r="D15" s="31"/>
      <c r="E15" s="23"/>
      <c r="F15" s="23"/>
    </row>
    <row r="16" spans="1:6" x14ac:dyDescent="0.3">
      <c r="A16" s="36"/>
      <c r="B16" s="31"/>
      <c r="C16" s="31"/>
      <c r="D16" s="31"/>
      <c r="E16" s="23"/>
      <c r="F16" s="23"/>
    </row>
    <row r="17" spans="1:6" x14ac:dyDescent="0.3">
      <c r="A17" s="37"/>
      <c r="B17" s="31"/>
      <c r="C17" s="31"/>
      <c r="D17" s="31"/>
      <c r="E17" s="23"/>
      <c r="F17" s="23"/>
    </row>
    <row r="18" spans="1:6" x14ac:dyDescent="0.3">
      <c r="A18" s="37"/>
      <c r="B18" s="31"/>
      <c r="C18" s="31"/>
      <c r="D18" s="31"/>
      <c r="E18" s="23"/>
      <c r="F18" s="23"/>
    </row>
    <row r="19" spans="1:6" x14ac:dyDescent="0.3">
      <c r="A19" s="37"/>
      <c r="B19" s="31"/>
      <c r="C19" s="31"/>
      <c r="D19" s="31"/>
      <c r="E19" s="23"/>
      <c r="F19" s="23"/>
    </row>
    <row r="20" spans="1:6" x14ac:dyDescent="0.3">
      <c r="A20" s="37"/>
      <c r="B20" s="31"/>
      <c r="C20" s="31"/>
      <c r="D20" s="31"/>
      <c r="E20" s="23"/>
      <c r="F20" s="23"/>
    </row>
    <row r="21" spans="1:6" x14ac:dyDescent="0.3">
      <c r="A21" s="41"/>
      <c r="B21" s="31"/>
      <c r="C21" s="31"/>
      <c r="D21" s="31"/>
      <c r="E21" s="23"/>
      <c r="F21" s="23"/>
    </row>
    <row r="22" spans="1:6" x14ac:dyDescent="0.3">
      <c r="A22" s="24"/>
      <c r="B22" s="23"/>
      <c r="C22" s="23"/>
      <c r="D22" s="23"/>
      <c r="E22" s="23"/>
      <c r="F22" s="23"/>
    </row>
    <row r="23" spans="1:6" x14ac:dyDescent="0.3">
      <c r="A23" s="24"/>
      <c r="B23" s="23"/>
      <c r="C23" s="23"/>
      <c r="D23" s="23"/>
      <c r="E23" s="23"/>
      <c r="F23" s="23"/>
    </row>
    <row r="24" spans="1:6" x14ac:dyDescent="0.3">
      <c r="A24" s="24"/>
      <c r="B24" s="23"/>
      <c r="C24" s="23"/>
      <c r="D24" s="23"/>
      <c r="E24" s="23"/>
      <c r="F24" s="23"/>
    </row>
    <row r="25" spans="1:6" x14ac:dyDescent="0.3">
      <c r="A25" s="23"/>
      <c r="B25" s="23"/>
      <c r="C25" s="23"/>
      <c r="D25" s="23"/>
      <c r="E25" s="23"/>
      <c r="F25" s="23"/>
    </row>
    <row r="26" spans="1:6" x14ac:dyDescent="0.3">
      <c r="A26" s="23"/>
      <c r="B26" s="23"/>
      <c r="C26" s="23"/>
      <c r="D26" s="23"/>
      <c r="E26" s="23"/>
      <c r="F26" s="23"/>
    </row>
    <row r="27" spans="1:6" x14ac:dyDescent="0.3">
      <c r="A27" s="23"/>
      <c r="B27" s="23"/>
      <c r="C27" s="23"/>
      <c r="D27" s="23">
        <f>SUM(D3:D26)</f>
        <v>114735.18000000001</v>
      </c>
      <c r="E27" s="23"/>
      <c r="F27" s="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наименование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ЦППМСП</cp:lastModifiedBy>
  <cp:lastPrinted>2025-09-05T09:52:43Z</cp:lastPrinted>
  <dcterms:created xsi:type="dcterms:W3CDTF">2016-09-26T13:34:00Z</dcterms:created>
  <dcterms:modified xsi:type="dcterms:W3CDTF">2026-07-13T08:36:36Z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2761F3BBD52A4E058EF92A6BE86A3D03_12</vt:lpwstr>
  </property>
  <property fmtid="{D5CDD505-2E9C-101B-9397-08002B2CF9AE}" pid="3" name="KSOProductBuildVer">
    <vt:lpwstr>1049-12.2.0.21931</vt:lpwstr>
  </property>
</Properties>
</file>