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/>
  </bookViews>
  <sheets>
    <sheet name="Лист2" sheetId="2" r:id="rId1"/>
    <sheet name="Лист3" sheetId="3" r:id="rId2"/>
    <sheet name="Лист1" sheetId="4" r:id="rId3"/>
  </sheets>
  <calcPr calcId="162913"/>
</workbook>
</file>

<file path=xl/calcChain.xml><?xml version="1.0" encoding="utf-8"?>
<calcChain xmlns="http://schemas.openxmlformats.org/spreadsheetml/2006/main">
  <c r="Q27" i="2" l="1"/>
  <c r="Q18" i="2"/>
  <c r="Q19" i="2"/>
  <c r="Q20" i="2"/>
  <c r="Q21" i="2"/>
  <c r="Q22" i="2"/>
  <c r="Q23" i="2"/>
  <c r="Q24" i="2"/>
  <c r="Q25" i="2"/>
  <c r="Q26" i="2"/>
  <c r="Q17" i="2" l="1"/>
  <c r="B12" i="4"/>
  <c r="B11" i="4"/>
  <c r="B10" i="4"/>
  <c r="B9" i="4"/>
  <c r="B8" i="4"/>
  <c r="B7" i="4"/>
  <c r="B6" i="4"/>
  <c r="B5" i="4"/>
  <c r="B4" i="4"/>
  <c r="B3" i="4"/>
  <c r="B2" i="4"/>
  <c r="B1" i="4"/>
</calcChain>
</file>

<file path=xl/sharedStrings.xml><?xml version="1.0" encoding="utf-8"?>
<sst xmlns="http://schemas.openxmlformats.org/spreadsheetml/2006/main" count="59" uniqueCount="42">
  <si>
    <t>СОГЛАСОВАНО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</si>
  <si>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</si>
  <si>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</si>
  <si>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</si>
  <si>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</si>
  <si>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</si>
  <si>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</si>
  <si>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</si>
  <si>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</si>
  <si>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</si>
  <si>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</si>
  <si>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</si>
  <si>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</si>
  <si>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</si>
  <si>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</si>
  <si>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-</t>
  </si>
  <si>
    <t xml:space="preserve">Итого  сумма по позиции с НДС             руб. </t>
  </si>
  <si>
    <t>Наименьшая цена за ед. из столбцов             с 6-14              руб. с НДС</t>
  </si>
  <si>
    <t>Ценовое предложение №4</t>
  </si>
  <si>
    <t>Цена по  Приказу Росгвардии № 45 руб.</t>
  </si>
  <si>
    <t>Источник №1</t>
  </si>
  <si>
    <t>Источник №2</t>
  </si>
  <si>
    <t>Источник №3</t>
  </si>
  <si>
    <t xml:space="preserve">____________И.Н. Орловская </t>
  </si>
  <si>
    <t>«___» ___________ 2026 г.</t>
  </si>
  <si>
    <t>УТВЕРЖДАЮ                                                                                                                       
Заведующий ГБДОУ детский сад № 50                                           Пушкинского района Санкт-Петербурга 
__________________С.В. Скоробогатова «___» ___________ 2026 г.</t>
  </si>
  <si>
    <t xml:space="preserve">Расчет составил: контрактный управляющий _________________________ Мананникова О.В. </t>
  </si>
  <si>
    <t>Адрес</t>
  </si>
  <si>
    <t xml:space="preserve">Наименование системы </t>
  </si>
  <si>
    <t>Объект</t>
  </si>
  <si>
    <t>мес</t>
  </si>
  <si>
    <t>ГБДОУ
детский сад
№ 50
Пушкинского
района Санкт-Петербурга</t>
  </si>
  <si>
    <t>Система пожарной сигнализации</t>
  </si>
  <si>
    <t>Система оповещения и управления эвакуацией</t>
  </si>
  <si>
    <t>Система видеонаблюдения</t>
  </si>
  <si>
    <t>Система контроля и управления доступом</t>
  </si>
  <si>
    <t>Система охраннотревожная сигнализация</t>
  </si>
  <si>
    <t>город Санкт-Петербург,
поселок
Шушары,
Старорусский
проспект, дом
15, корпус 2,
строение 1</t>
  </si>
  <si>
    <t xml:space="preserve">Расчет цены контракта на оказание услуг по техническому обслуживанию комплексных
систем обеспечения безопасности  в ГБДОУ детский сад № 50 Пушкинского района Санкт-Петербурга
</t>
  </si>
  <si>
    <t xml:space="preserve">Коммерческое предложение 06/24 от 24.06.2026 г. </t>
  </si>
  <si>
    <t xml:space="preserve">Коммерческое предложение б/н от 24.06.2026 г. </t>
  </si>
  <si>
    <t xml:space="preserve">Коммерческое предложение 01/3 от 23.06.2026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</si>
</sst>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63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wrapText="1"/>
    </xf>
    <xf numFmtId="0" fontId="12" fillId="0" borderId="0" xfId="0" applyFont="1"/>
    <xf numFmtId="0" fontId="12" fillId="0" borderId="0" xfId="0" applyFont="1" applyAlignment="1">
      <alignment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shrinkToFit="1"/>
    </xf>
    <xf numFmtId="0" fontId="11" fillId="0" borderId="0" xfId="0" applyFont="1" applyAlignment="1">
      <alignment horizontal="center"/>
    </xf>
    <xf numFmtId="2" fontId="11" fillId="0" borderId="0" xfId="0" applyNumberFormat="1" applyFont="1" applyAlignment="1">
      <alignment horizontal="center" vertical="center"/>
    </xf>
    <xf numFmtId="0" fontId="13" fillId="0" borderId="0" xfId="0" applyFont="1"/>
    <xf numFmtId="0" fontId="14" fillId="0" borderId="1" xfId="0" applyFont="1" applyBorder="1" applyAlignment="1">
      <alignment horizontal="center" vertical="center" wrapText="1"/>
    </xf>
    <xf numFmtId="2" fontId="14" fillId="2" borderId="1" xfId="0" applyNumberFormat="1" applyFont="1" applyFill="1" applyBorder="1" applyAlignment="1">
      <alignment horizontal="right" vertical="center" wrapText="1"/>
    </xf>
    <xf numFmtId="1" fontId="10" fillId="0" borderId="1" xfId="0" applyNumberFormat="1" applyFont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shrinkToFit="1"/>
    </xf>
    <xf numFmtId="2" fontId="14" fillId="0" borderId="1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shrinkToFit="1"/>
    </xf>
    <xf numFmtId="2" fontId="14" fillId="0" borderId="1" xfId="0" applyNumberFormat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164" fontId="14" fillId="0" borderId="1" xfId="0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2" fontId="0" fillId="0" borderId="0" xfId="0" applyNumberFormat="1"/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4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15" fillId="0" borderId="1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/>
    <xf numFmtId="0" fontId="0" fillId="0" borderId="0" xfId="0" applyAlignment="1"/>
    <xf numFmtId="0" fontId="7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0"/>
  <sheetViews>
    <sheetView tabSelected="1" topLeftCell="A14" zoomScaleNormal="100" workbookViewId="0">
      <selection sqref="A1:Q30"/>
    </sheetView>
  </sheetViews>
  <sheetFormatPr defaultRowHeight="15" x14ac:dyDescent="0.25"/>
  <cols>
    <col min="1" max="1" width="4.140625" customWidth="1"/>
    <col min="2" max="2" width="15.28515625" customWidth="1"/>
    <col min="3" max="3" width="35.5703125" customWidth="1"/>
    <col min="4" max="4" width="12.85546875" customWidth="1"/>
    <col min="5" max="5" width="4.42578125" customWidth="1"/>
    <col min="6" max="6" width="7.42578125" customWidth="1"/>
    <col min="7" max="7" width="12" customWidth="1"/>
    <col min="8" max="8" width="12.5703125" customWidth="1"/>
    <col min="9" max="9" width="11.7109375" customWidth="1"/>
    <col min="10" max="10" width="8.5703125" customWidth="1"/>
    <col min="11" max="11" width="6.85546875" customWidth="1"/>
    <col min="12" max="12" width="8.28515625" customWidth="1"/>
    <col min="13" max="13" width="6.42578125" customWidth="1"/>
    <col min="14" max="14" width="7.85546875" customWidth="1"/>
    <col min="15" max="15" width="8.28515625" customWidth="1"/>
    <col min="16" max="17" width="11.5703125" customWidth="1"/>
    <col min="18" max="18" width="6.5703125" customWidth="1"/>
    <col min="19" max="19" width="9.28515625" customWidth="1"/>
    <col min="20" max="20" width="12.28515625" customWidth="1"/>
    <col min="22" max="22" width="9.5703125" bestFit="1" customWidth="1"/>
  </cols>
  <sheetData>
    <row r="1" spans="1:20" ht="15.75" x14ac:dyDescent="0.25">
      <c r="C1" s="1"/>
      <c r="L1" s="2"/>
    </row>
    <row r="2" spans="1:20" x14ac:dyDescent="0.2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6"/>
      <c r="Q2" s="6"/>
    </row>
    <row r="3" spans="1:20" ht="15" customHeight="1" x14ac:dyDescent="0.25">
      <c r="A3" s="6"/>
      <c r="B3" s="32"/>
      <c r="C3" s="3" t="s">
        <v>0</v>
      </c>
      <c r="D3" s="4"/>
      <c r="E3" s="4"/>
      <c r="F3" s="6"/>
      <c r="G3" s="6"/>
      <c r="H3" s="6"/>
      <c r="I3" s="6"/>
      <c r="J3" s="6"/>
      <c r="K3" s="6"/>
      <c r="L3" s="55" t="s">
        <v>25</v>
      </c>
      <c r="M3" s="56"/>
      <c r="N3" s="56"/>
      <c r="O3" s="56"/>
      <c r="P3" s="56"/>
      <c r="Q3" s="4"/>
      <c r="R3" s="4"/>
      <c r="S3" s="4"/>
      <c r="T3" s="4"/>
    </row>
    <row r="4" spans="1:20" x14ac:dyDescent="0.25">
      <c r="A4" s="6"/>
      <c r="B4" s="32"/>
      <c r="C4" s="5" t="s">
        <v>1</v>
      </c>
      <c r="D4" s="4"/>
      <c r="E4" s="4"/>
      <c r="F4" s="6"/>
      <c r="G4" s="6"/>
      <c r="H4" s="6"/>
      <c r="I4" s="6"/>
      <c r="J4" s="6"/>
      <c r="K4" s="6"/>
      <c r="L4" s="57"/>
      <c r="M4" s="57"/>
      <c r="N4" s="57"/>
      <c r="O4" s="57"/>
      <c r="P4" s="57"/>
      <c r="Q4" s="4"/>
      <c r="R4" s="4"/>
      <c r="S4" s="4"/>
      <c r="T4" s="4"/>
    </row>
    <row r="5" spans="1:20" x14ac:dyDescent="0.25">
      <c r="A5" s="6"/>
      <c r="B5" s="32"/>
      <c r="C5" s="5" t="s">
        <v>2</v>
      </c>
      <c r="D5" s="4"/>
      <c r="E5" s="4"/>
      <c r="F5" s="6"/>
      <c r="G5" s="6"/>
      <c r="H5" s="6"/>
      <c r="I5" s="6"/>
      <c r="J5" s="6"/>
      <c r="K5" s="6"/>
      <c r="L5" s="57"/>
      <c r="M5" s="57"/>
      <c r="N5" s="57"/>
      <c r="O5" s="57"/>
      <c r="P5" s="57"/>
      <c r="Q5" s="4"/>
      <c r="R5" s="4"/>
      <c r="S5" s="4"/>
      <c r="T5" s="4"/>
    </row>
    <row r="6" spans="1:20" x14ac:dyDescent="0.25">
      <c r="A6" s="6"/>
      <c r="B6" s="32"/>
      <c r="C6" s="5" t="s">
        <v>3</v>
      </c>
      <c r="D6" s="4"/>
      <c r="E6" s="4"/>
      <c r="F6" s="6"/>
      <c r="G6" s="6"/>
      <c r="H6" s="6"/>
      <c r="I6" s="6"/>
      <c r="J6" s="6"/>
      <c r="K6" s="6"/>
      <c r="L6" s="57"/>
      <c r="M6" s="57"/>
      <c r="N6" s="57"/>
      <c r="O6" s="57"/>
      <c r="P6" s="57"/>
      <c r="Q6" s="4"/>
      <c r="R6" s="4"/>
      <c r="S6" s="4"/>
      <c r="T6" s="4"/>
    </row>
    <row r="7" spans="1:20" x14ac:dyDescent="0.25">
      <c r="A7" s="6"/>
      <c r="B7" s="32"/>
      <c r="C7" s="5" t="s">
        <v>23</v>
      </c>
      <c r="D7" s="4"/>
      <c r="E7" s="4"/>
      <c r="F7" s="6"/>
      <c r="G7" s="6"/>
      <c r="H7" s="6"/>
      <c r="I7" s="6"/>
      <c r="J7" s="6"/>
      <c r="K7" s="6"/>
      <c r="L7" s="57"/>
      <c r="M7" s="57"/>
      <c r="N7" s="57"/>
      <c r="O7" s="57"/>
      <c r="P7" s="57"/>
      <c r="Q7" s="4"/>
      <c r="R7" s="4"/>
      <c r="S7" s="4"/>
      <c r="T7" s="4"/>
    </row>
    <row r="8" spans="1:20" x14ac:dyDescent="0.25">
      <c r="A8" s="6"/>
      <c r="B8" s="32"/>
      <c r="C8" s="5" t="s">
        <v>24</v>
      </c>
      <c r="D8" s="4"/>
      <c r="E8" s="4"/>
      <c r="F8" s="6"/>
      <c r="G8" s="6"/>
      <c r="H8" s="6"/>
      <c r="I8" s="6"/>
      <c r="J8" s="6"/>
      <c r="K8" s="6"/>
      <c r="L8" s="57"/>
      <c r="M8" s="57"/>
      <c r="N8" s="57"/>
      <c r="O8" s="57"/>
      <c r="P8" s="57"/>
      <c r="Q8" s="4"/>
      <c r="R8" s="4"/>
      <c r="S8" s="4"/>
      <c r="T8" s="4"/>
    </row>
    <row r="9" spans="1:20" ht="20.25" customHeight="1" x14ac:dyDescent="0.25">
      <c r="A9" s="6"/>
      <c r="B9" s="32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4"/>
      <c r="S9" s="4"/>
      <c r="T9" s="4"/>
    </row>
    <row r="10" spans="1:20" ht="7.5" customHeight="1" x14ac:dyDescent="0.25">
      <c r="A10" s="58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4"/>
      <c r="S10" s="4"/>
      <c r="T10" s="4"/>
    </row>
    <row r="11" spans="1:20" ht="50.25" customHeight="1" x14ac:dyDescent="0.25">
      <c r="A11" s="62" t="s">
        <v>38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7"/>
      <c r="S11" s="7"/>
      <c r="T11" s="7"/>
    </row>
    <row r="12" spans="1:20" ht="24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4.45" customHeight="1" x14ac:dyDescent="0.25">
      <c r="A13" s="59" t="s">
        <v>4</v>
      </c>
      <c r="B13" s="48" t="s">
        <v>29</v>
      </c>
      <c r="C13" s="60" t="s">
        <v>28</v>
      </c>
      <c r="D13" s="60" t="s">
        <v>27</v>
      </c>
      <c r="E13" s="60" t="s">
        <v>5</v>
      </c>
      <c r="F13" s="60" t="s">
        <v>6</v>
      </c>
      <c r="G13" s="45" t="s">
        <v>7</v>
      </c>
      <c r="H13" s="45"/>
      <c r="I13" s="45"/>
      <c r="J13" s="45"/>
      <c r="K13" s="45"/>
      <c r="L13" s="61" t="s">
        <v>8</v>
      </c>
      <c r="M13" s="43" t="s">
        <v>9</v>
      </c>
      <c r="N13" s="43" t="s">
        <v>13</v>
      </c>
      <c r="O13" s="43" t="s">
        <v>19</v>
      </c>
      <c r="P13" s="43" t="s">
        <v>17</v>
      </c>
      <c r="Q13" s="43" t="s">
        <v>16</v>
      </c>
      <c r="R13" s="38"/>
      <c r="S13" s="38"/>
      <c r="T13" s="4"/>
    </row>
    <row r="14" spans="1:20" ht="15" customHeight="1" x14ac:dyDescent="0.25">
      <c r="A14" s="59"/>
      <c r="B14" s="49"/>
      <c r="C14" s="60"/>
      <c r="D14" s="60"/>
      <c r="E14" s="60"/>
      <c r="F14" s="60"/>
      <c r="G14" s="45"/>
      <c r="H14" s="45"/>
      <c r="I14" s="45"/>
      <c r="J14" s="45"/>
      <c r="K14" s="45"/>
      <c r="L14" s="61"/>
      <c r="M14" s="43"/>
      <c r="N14" s="43"/>
      <c r="O14" s="43"/>
      <c r="P14" s="43"/>
      <c r="Q14" s="43"/>
      <c r="R14" s="38"/>
      <c r="S14" s="38"/>
      <c r="T14" s="4"/>
    </row>
    <row r="15" spans="1:20" ht="14.45" customHeight="1" x14ac:dyDescent="0.25">
      <c r="A15" s="59"/>
      <c r="B15" s="49"/>
      <c r="C15" s="60"/>
      <c r="D15" s="60"/>
      <c r="E15" s="60"/>
      <c r="F15" s="60"/>
      <c r="G15" s="25" t="s">
        <v>20</v>
      </c>
      <c r="H15" s="25" t="s">
        <v>21</v>
      </c>
      <c r="I15" s="25" t="s">
        <v>22</v>
      </c>
      <c r="J15" s="44" t="s">
        <v>18</v>
      </c>
      <c r="K15" s="44" t="s">
        <v>10</v>
      </c>
      <c r="L15" s="61"/>
      <c r="M15" s="43"/>
      <c r="N15" s="43"/>
      <c r="O15" s="43"/>
      <c r="P15" s="43"/>
      <c r="Q15" s="43"/>
      <c r="R15" s="38"/>
      <c r="S15" s="38"/>
      <c r="T15" s="4"/>
    </row>
    <row r="16" spans="1:20" ht="75.75" customHeight="1" x14ac:dyDescent="0.25">
      <c r="A16" s="59"/>
      <c r="B16" s="50"/>
      <c r="C16" s="60"/>
      <c r="D16" s="60"/>
      <c r="E16" s="60"/>
      <c r="F16" s="60"/>
      <c r="G16" s="26" t="s">
        <v>39</v>
      </c>
      <c r="H16" s="26" t="s">
        <v>40</v>
      </c>
      <c r="I16" s="26" t="s">
        <v>41</v>
      </c>
      <c r="J16" s="44"/>
      <c r="K16" s="44"/>
      <c r="L16" s="61"/>
      <c r="M16" s="43"/>
      <c r="N16" s="43"/>
      <c r="O16" s="43"/>
      <c r="P16" s="43"/>
      <c r="Q16" s="43"/>
      <c r="R16" s="38"/>
      <c r="S16" s="38"/>
      <c r="T16" s="4"/>
    </row>
    <row r="17" spans="1:22" ht="36" customHeight="1" x14ac:dyDescent="0.25">
      <c r="A17" s="22">
        <v>1</v>
      </c>
      <c r="B17" s="51" t="s">
        <v>31</v>
      </c>
      <c r="C17" s="5" t="s">
        <v>32</v>
      </c>
      <c r="D17" s="51" t="s">
        <v>37</v>
      </c>
      <c r="E17" s="11" t="s">
        <v>30</v>
      </c>
      <c r="F17" s="18">
        <v>3</v>
      </c>
      <c r="G17" s="20">
        <v>11278</v>
      </c>
      <c r="H17" s="20">
        <v>12371.9</v>
      </c>
      <c r="I17" s="20">
        <v>12174.34</v>
      </c>
      <c r="J17" s="19" t="s">
        <v>15</v>
      </c>
      <c r="K17" s="23" t="s">
        <v>15</v>
      </c>
      <c r="L17" s="24">
        <v>11278</v>
      </c>
      <c r="M17" s="16" t="s">
        <v>15</v>
      </c>
      <c r="N17" s="16" t="s">
        <v>15</v>
      </c>
      <c r="O17" s="24">
        <v>11278</v>
      </c>
      <c r="P17" s="24">
        <v>11278</v>
      </c>
      <c r="Q17" s="27">
        <f>P17*F17</f>
        <v>33834</v>
      </c>
      <c r="R17" s="12"/>
      <c r="S17" s="13"/>
    </row>
    <row r="18" spans="1:22" ht="38.25" customHeight="1" x14ac:dyDescent="0.25">
      <c r="A18" s="29">
        <v>2</v>
      </c>
      <c r="B18" s="52"/>
      <c r="C18" s="10" t="s">
        <v>33</v>
      </c>
      <c r="D18" s="52"/>
      <c r="E18" s="30" t="s">
        <v>30</v>
      </c>
      <c r="F18" s="18">
        <v>3</v>
      </c>
      <c r="G18" s="20">
        <v>8460</v>
      </c>
      <c r="H18" s="20">
        <v>8623</v>
      </c>
      <c r="I18" s="20">
        <v>8477.7999999999993</v>
      </c>
      <c r="J18" s="31"/>
      <c r="K18" s="23"/>
      <c r="L18" s="24">
        <v>8460</v>
      </c>
      <c r="M18" s="28"/>
      <c r="N18" s="28"/>
      <c r="O18" s="24">
        <v>8460</v>
      </c>
      <c r="P18" s="24">
        <v>8460</v>
      </c>
      <c r="Q18" s="27">
        <f t="shared" ref="Q18:Q26" si="0">P18*F18</f>
        <v>25380</v>
      </c>
      <c r="R18" s="12"/>
      <c r="S18" s="13"/>
    </row>
    <row r="19" spans="1:22" ht="36" customHeight="1" x14ac:dyDescent="0.25">
      <c r="A19" s="29">
        <v>3</v>
      </c>
      <c r="B19" s="52"/>
      <c r="C19" s="10" t="s">
        <v>34</v>
      </c>
      <c r="D19" s="52"/>
      <c r="E19" s="30" t="s">
        <v>30</v>
      </c>
      <c r="F19" s="18">
        <v>3</v>
      </c>
      <c r="G19" s="20">
        <v>7508</v>
      </c>
      <c r="H19" s="20">
        <v>7853.4</v>
      </c>
      <c r="I19" s="20">
        <v>7715.24</v>
      </c>
      <c r="J19" s="31"/>
      <c r="K19" s="23"/>
      <c r="L19" s="24">
        <v>7508</v>
      </c>
      <c r="M19" s="28"/>
      <c r="N19" s="28"/>
      <c r="O19" s="24">
        <v>7508</v>
      </c>
      <c r="P19" s="24">
        <v>7508</v>
      </c>
      <c r="Q19" s="27">
        <f t="shared" si="0"/>
        <v>22524</v>
      </c>
      <c r="R19" s="12"/>
      <c r="S19" s="13"/>
    </row>
    <row r="20" spans="1:22" ht="42" customHeight="1" x14ac:dyDescent="0.25">
      <c r="A20" s="29">
        <v>4</v>
      </c>
      <c r="B20" s="52"/>
      <c r="C20" s="10" t="s">
        <v>35</v>
      </c>
      <c r="D20" s="52"/>
      <c r="E20" s="30" t="s">
        <v>30</v>
      </c>
      <c r="F20" s="18">
        <v>3</v>
      </c>
      <c r="G20" s="20">
        <v>2555</v>
      </c>
      <c r="H20" s="20">
        <v>2667.75</v>
      </c>
      <c r="I20" s="20">
        <v>2722.65</v>
      </c>
      <c r="J20" s="31"/>
      <c r="K20" s="23"/>
      <c r="L20" s="24">
        <v>2555</v>
      </c>
      <c r="M20" s="28"/>
      <c r="N20" s="28"/>
      <c r="O20" s="24">
        <v>2555</v>
      </c>
      <c r="P20" s="24">
        <v>2555</v>
      </c>
      <c r="Q20" s="27">
        <f t="shared" si="0"/>
        <v>7665</v>
      </c>
      <c r="R20" s="12"/>
      <c r="S20" s="13"/>
    </row>
    <row r="21" spans="1:22" ht="25.5" customHeight="1" x14ac:dyDescent="0.25">
      <c r="A21" s="29">
        <v>5</v>
      </c>
      <c r="B21" s="52"/>
      <c r="C21" s="10" t="s">
        <v>36</v>
      </c>
      <c r="D21" s="52"/>
      <c r="E21" s="30" t="s">
        <v>30</v>
      </c>
      <c r="F21" s="18">
        <v>3</v>
      </c>
      <c r="G21" s="20">
        <v>10932</v>
      </c>
      <c r="H21" s="20">
        <v>11533.6</v>
      </c>
      <c r="I21" s="20">
        <v>11332.96</v>
      </c>
      <c r="J21" s="31"/>
      <c r="K21" s="23"/>
      <c r="L21" s="24">
        <v>10932</v>
      </c>
      <c r="M21" s="28"/>
      <c r="N21" s="28"/>
      <c r="O21" s="24">
        <v>10932</v>
      </c>
      <c r="P21" s="24">
        <v>10932</v>
      </c>
      <c r="Q21" s="27">
        <f t="shared" si="0"/>
        <v>32796</v>
      </c>
      <c r="R21" s="12"/>
      <c r="S21" s="13"/>
    </row>
    <row r="22" spans="1:22" ht="25.5" customHeight="1" x14ac:dyDescent="0.25">
      <c r="A22" s="33">
        <v>6</v>
      </c>
      <c r="B22" s="52"/>
      <c r="C22" s="10" t="s">
        <v>32</v>
      </c>
      <c r="D22" s="52"/>
      <c r="E22" s="34" t="s">
        <v>30</v>
      </c>
      <c r="F22" s="18">
        <v>1</v>
      </c>
      <c r="G22" s="20">
        <v>11278</v>
      </c>
      <c r="H22" s="20">
        <v>12371.9</v>
      </c>
      <c r="I22" s="20">
        <v>12174.34</v>
      </c>
      <c r="J22" s="35"/>
      <c r="K22" s="23"/>
      <c r="L22" s="24">
        <v>11278</v>
      </c>
      <c r="M22" s="36"/>
      <c r="N22" s="36"/>
      <c r="O22" s="24">
        <v>11278</v>
      </c>
      <c r="P22" s="24">
        <v>11278</v>
      </c>
      <c r="Q22" s="27">
        <f t="shared" si="0"/>
        <v>11278</v>
      </c>
      <c r="R22" s="12"/>
      <c r="S22" s="13"/>
    </row>
    <row r="23" spans="1:22" ht="25.5" customHeight="1" x14ac:dyDescent="0.25">
      <c r="A23" s="33">
        <v>7</v>
      </c>
      <c r="B23" s="52"/>
      <c r="C23" s="10" t="s">
        <v>33</v>
      </c>
      <c r="D23" s="52"/>
      <c r="E23" s="34" t="s">
        <v>30</v>
      </c>
      <c r="F23" s="18">
        <v>1</v>
      </c>
      <c r="G23" s="20">
        <v>8460</v>
      </c>
      <c r="H23" s="20">
        <v>8623</v>
      </c>
      <c r="I23" s="20">
        <v>8477.7999999999993</v>
      </c>
      <c r="J23" s="35"/>
      <c r="K23" s="23"/>
      <c r="L23" s="24">
        <v>8460</v>
      </c>
      <c r="M23" s="36"/>
      <c r="N23" s="36"/>
      <c r="O23" s="24">
        <v>8460</v>
      </c>
      <c r="P23" s="24">
        <v>8460</v>
      </c>
      <c r="Q23" s="27">
        <f t="shared" si="0"/>
        <v>8460</v>
      </c>
      <c r="R23" s="12"/>
      <c r="S23" s="13"/>
    </row>
    <row r="24" spans="1:22" ht="25.5" customHeight="1" x14ac:dyDescent="0.25">
      <c r="A24" s="33">
        <v>8</v>
      </c>
      <c r="B24" s="52"/>
      <c r="C24" s="10" t="s">
        <v>34</v>
      </c>
      <c r="D24" s="52"/>
      <c r="E24" s="34" t="s">
        <v>30</v>
      </c>
      <c r="F24" s="18">
        <v>1</v>
      </c>
      <c r="G24" s="20">
        <v>7508</v>
      </c>
      <c r="H24" s="20">
        <v>7853.4</v>
      </c>
      <c r="I24" s="20">
        <v>7715.24</v>
      </c>
      <c r="J24" s="35"/>
      <c r="K24" s="23"/>
      <c r="L24" s="24">
        <v>7508</v>
      </c>
      <c r="M24" s="36"/>
      <c r="N24" s="36"/>
      <c r="O24" s="24">
        <v>7508</v>
      </c>
      <c r="P24" s="24">
        <v>7508</v>
      </c>
      <c r="Q24" s="27">
        <f t="shared" si="0"/>
        <v>7508</v>
      </c>
      <c r="R24" s="12"/>
      <c r="S24" s="13"/>
    </row>
    <row r="25" spans="1:22" ht="25.5" customHeight="1" x14ac:dyDescent="0.25">
      <c r="A25" s="33">
        <v>9</v>
      </c>
      <c r="B25" s="52"/>
      <c r="C25" s="10" t="s">
        <v>35</v>
      </c>
      <c r="D25" s="52"/>
      <c r="E25" s="34" t="s">
        <v>30</v>
      </c>
      <c r="F25" s="18">
        <v>1</v>
      </c>
      <c r="G25" s="20">
        <v>2555</v>
      </c>
      <c r="H25" s="20">
        <v>2667.75</v>
      </c>
      <c r="I25" s="20">
        <v>2722.65</v>
      </c>
      <c r="J25" s="35"/>
      <c r="K25" s="23"/>
      <c r="L25" s="24">
        <v>2555</v>
      </c>
      <c r="M25" s="36"/>
      <c r="N25" s="36"/>
      <c r="O25" s="24">
        <v>2555</v>
      </c>
      <c r="P25" s="24">
        <v>2555</v>
      </c>
      <c r="Q25" s="27">
        <f t="shared" si="0"/>
        <v>2555</v>
      </c>
      <c r="R25" s="12"/>
      <c r="S25" s="13"/>
    </row>
    <row r="26" spans="1:22" ht="25.5" customHeight="1" x14ac:dyDescent="0.25">
      <c r="A26" s="33">
        <v>10</v>
      </c>
      <c r="B26" s="53"/>
      <c r="C26" s="10" t="s">
        <v>36</v>
      </c>
      <c r="D26" s="53"/>
      <c r="E26" s="34" t="s">
        <v>30</v>
      </c>
      <c r="F26" s="18">
        <v>1</v>
      </c>
      <c r="G26" s="20">
        <v>10932</v>
      </c>
      <c r="H26" s="20">
        <v>11533.6</v>
      </c>
      <c r="I26" s="20">
        <v>11332.96</v>
      </c>
      <c r="J26" s="35"/>
      <c r="K26" s="23"/>
      <c r="L26" s="24">
        <v>10932</v>
      </c>
      <c r="M26" s="36"/>
      <c r="N26" s="36"/>
      <c r="O26" s="24">
        <v>10932</v>
      </c>
      <c r="P26" s="24">
        <v>10932</v>
      </c>
      <c r="Q26" s="27">
        <f t="shared" si="0"/>
        <v>10932</v>
      </c>
      <c r="R26" s="12"/>
      <c r="S26" s="13"/>
    </row>
    <row r="27" spans="1:22" ht="23.25" customHeight="1" x14ac:dyDescent="0.25">
      <c r="A27" s="47" t="s">
        <v>12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17">
        <f>SUM(Q17:Q26)</f>
        <v>162932</v>
      </c>
      <c r="R27" s="15"/>
      <c r="S27" s="14"/>
      <c r="V27" s="37"/>
    </row>
    <row r="28" spans="1:22" ht="51" customHeight="1" x14ac:dyDescent="0.25">
      <c r="A28" s="46" t="s">
        <v>11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</row>
    <row r="29" spans="1:22" ht="25.5" customHeight="1" x14ac:dyDescent="0.25">
      <c r="A29" s="39" t="s">
        <v>26</v>
      </c>
      <c r="B29" s="39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</row>
    <row r="30" spans="1:22" x14ac:dyDescent="0.25">
      <c r="A30" s="41"/>
      <c r="B30" s="41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</sheetData>
  <mergeCells count="27">
    <mergeCell ref="A2:O2"/>
    <mergeCell ref="L3:P8"/>
    <mergeCell ref="A10:Q10"/>
    <mergeCell ref="A13:A16"/>
    <mergeCell ref="C13:C16"/>
    <mergeCell ref="D13:D16"/>
    <mergeCell ref="F13:F16"/>
    <mergeCell ref="L13:L16"/>
    <mergeCell ref="M13:M16"/>
    <mergeCell ref="A11:Q11"/>
    <mergeCell ref="P13:P16"/>
    <mergeCell ref="Q13:Q16"/>
    <mergeCell ref="E13:E16"/>
    <mergeCell ref="R13:R16"/>
    <mergeCell ref="S13:S16"/>
    <mergeCell ref="A29:Q29"/>
    <mergeCell ref="A30:Q30"/>
    <mergeCell ref="O13:O16"/>
    <mergeCell ref="J15:J16"/>
    <mergeCell ref="K15:K16"/>
    <mergeCell ref="G13:K14"/>
    <mergeCell ref="A28:Q28"/>
    <mergeCell ref="N13:N16"/>
    <mergeCell ref="A27:P27"/>
    <mergeCell ref="B13:B16"/>
    <mergeCell ref="B17:B26"/>
    <mergeCell ref="D17:D26"/>
  </mergeCells>
  <pageMargins left="0.78740157480314965" right="0.23622047244094491" top="0.74803149606299213" bottom="0.74803149606299213" header="0.31496062992125984" footer="0.31496062992125984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9" t="s">
        <v>14</v>
      </c>
    </row>
    <row r="7" spans="1:1" ht="15.75" x14ac:dyDescent="0.25">
      <c r="A7" s="8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2"/>
  <sheetViews>
    <sheetView workbookViewId="0">
      <selection activeCell="B1" sqref="B1:B12"/>
    </sheetView>
  </sheetViews>
  <sheetFormatPr defaultRowHeight="15" x14ac:dyDescent="0.25"/>
  <cols>
    <col min="2" max="2" width="9.140625" customWidth="1"/>
  </cols>
  <sheetData>
    <row r="1" spans="2:2" x14ac:dyDescent="0.25">
      <c r="B1" s="21" t="e">
        <f>A1*#REF!</f>
        <v>#REF!</v>
      </c>
    </row>
    <row r="2" spans="2:2" x14ac:dyDescent="0.25">
      <c r="B2" s="21" t="e">
        <f t="shared" ref="B2" si="0">A2*#REF!</f>
        <v>#REF!</v>
      </c>
    </row>
    <row r="3" spans="2:2" x14ac:dyDescent="0.25">
      <c r="B3" s="21" t="e">
        <f t="shared" ref="B3" si="1">A3*#REF!</f>
        <v>#REF!</v>
      </c>
    </row>
    <row r="4" spans="2:2" x14ac:dyDescent="0.25">
      <c r="B4" s="21" t="e">
        <f t="shared" ref="B4" si="2">A4*#REF!</f>
        <v>#REF!</v>
      </c>
    </row>
    <row r="5" spans="2:2" x14ac:dyDescent="0.25">
      <c r="B5" s="21" t="e">
        <f t="shared" ref="B5" si="3">A5*#REF!</f>
        <v>#REF!</v>
      </c>
    </row>
    <row r="6" spans="2:2" x14ac:dyDescent="0.25">
      <c r="B6" s="21" t="e">
        <f t="shared" ref="B6" si="4">A6*#REF!</f>
        <v>#REF!</v>
      </c>
    </row>
    <row r="7" spans="2:2" x14ac:dyDescent="0.25">
      <c r="B7" s="21" t="e">
        <f t="shared" ref="B7" si="5">A7*#REF!</f>
        <v>#REF!</v>
      </c>
    </row>
    <row r="8" spans="2:2" x14ac:dyDescent="0.25">
      <c r="B8" s="21" t="e">
        <f t="shared" ref="B8" si="6">A8*#REF!</f>
        <v>#REF!</v>
      </c>
    </row>
    <row r="9" spans="2:2" x14ac:dyDescent="0.25">
      <c r="B9" s="21" t="e">
        <f t="shared" ref="B9" si="7">A9*#REF!</f>
        <v>#REF!</v>
      </c>
    </row>
    <row r="10" spans="2:2" x14ac:dyDescent="0.25">
      <c r="B10" s="21" t="e">
        <f t="shared" ref="B10" si="8">A10*#REF!</f>
        <v>#REF!</v>
      </c>
    </row>
    <row r="11" spans="2:2" x14ac:dyDescent="0.25">
      <c r="B11" s="21" t="e">
        <f t="shared" ref="B11" si="9">A11*#REF!</f>
        <v>#REF!</v>
      </c>
    </row>
    <row r="12" spans="2:2" x14ac:dyDescent="0.25">
      <c r="B12" s="21" t="e">
        <f t="shared" ref="B12" si="10">A12*#REF!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Лист2</vt:lpstr>
      <vt:lpstr>Лист3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2026-07-01T09:35:50Z</dcterms:modified>
</cp:coreProperties>
</file>