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760"/>
  </bookViews>
  <sheets>
    <sheet name="Лист1" sheetId="1" r:id="rId1"/>
    <sheet name="Лист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/>
  <c r="J7"/>
  <c r="M7" s="1"/>
  <c r="M9" s="1"/>
  <c r="G7"/>
  <c r="L7" l="1"/>
</calcChain>
</file>

<file path=xl/sharedStrings.xml><?xml version="1.0" encoding="utf-8"?>
<sst xmlns="http://schemas.openxmlformats.org/spreadsheetml/2006/main" count="69" uniqueCount="69">
  <si>
    <t>Наименование товара (работы, услуги)</t>
  </si>
  <si>
    <t xml:space="preserve">Банковские резинки для денег, уп. 100шт. </t>
  </si>
  <si>
    <t>Блоки самоклеящиеся (стикеры) STAFF STANDARD, 38×51 мм, 3 цвета</t>
  </si>
  <si>
    <t>Гелевые ручки красный</t>
  </si>
  <si>
    <t>Гелевые ручки синие</t>
  </si>
  <si>
    <t>Стержни гелевые черные</t>
  </si>
  <si>
    <t>Стержни гелевые синие</t>
  </si>
  <si>
    <t>Гелевые ручки черные</t>
  </si>
  <si>
    <t>Ручка шариковая зеленая</t>
  </si>
  <si>
    <t>Ручка шариковая красная</t>
  </si>
  <si>
    <t>Ручка шариковая синяя</t>
  </si>
  <si>
    <t>Ручка шариковая черная</t>
  </si>
  <si>
    <t>Дырокол</t>
  </si>
  <si>
    <t>Зажимы для бумаг Attache Economy 19 мм черные (12 штук в упаковке)</t>
  </si>
  <si>
    <t>Зажимы для бумаг Attache Economy 25 мм черные (12 штук в упаковке)</t>
  </si>
  <si>
    <t>Зажимы для бумаг Attache Economy 32 мм черные (12 штук в упаковке)</t>
  </si>
  <si>
    <t>Зажимы для бумаг Attache Economy 41 мм черные (12 штук в упаковке)</t>
  </si>
  <si>
    <t>Калькулятор</t>
  </si>
  <si>
    <t>Клей. Клеющий карандаш  21г.</t>
  </si>
  <si>
    <t>Конверты Е65 (110×220 мм) 80 г/м2</t>
  </si>
  <si>
    <t>Копировальная бумага, фиолетовая А4</t>
  </si>
  <si>
    <t>Корректор жидкость</t>
  </si>
  <si>
    <t>Линейка пластиковая 30 см</t>
  </si>
  <si>
    <t>Линейка пластиковая, 20 см.</t>
  </si>
  <si>
    <t>Маркер красный</t>
  </si>
  <si>
    <t>Маркер черный</t>
  </si>
  <si>
    <t>Набор текстовыделителей ОФИСМАГ 4 шт., АССОРТИ, линия 1-5 мм</t>
  </si>
  <si>
    <t>Ножи канцелярские 19мм</t>
  </si>
  <si>
    <t>Папка архивная с завязками А4 (325×260 мм), 75 мм</t>
  </si>
  <si>
    <t>Скоросшиватель картонный BRAUBERG, 280 г/м2, до 200 л</t>
  </si>
  <si>
    <t>Папка-уголок жесткая BRAUBERG</t>
  </si>
  <si>
    <t>Пленка для ламинирования  А3 125 мкм, 100 листов</t>
  </si>
  <si>
    <t xml:space="preserve">Пленка для ламинирования  А4, </t>
  </si>
  <si>
    <t>Скобы для степлера 10</t>
  </si>
  <si>
    <t>Скобы для степлера 24</t>
  </si>
  <si>
    <t>Скотч односторонний 12мм прозрачный</t>
  </si>
  <si>
    <t>Скотч односторонний 50мм прозрачный</t>
  </si>
  <si>
    <t>Скрепки канцелярские 28 мм</t>
  </si>
  <si>
    <t>Скрепки канцелярские 50 мм</t>
  </si>
  <si>
    <t>Степлер 10</t>
  </si>
  <si>
    <t>Степлер 24</t>
  </si>
  <si>
    <t>Точилка механическая BRAUBERG «ULTRA»</t>
  </si>
  <si>
    <t>Файл вкладыш А3, вертикальные</t>
  </si>
  <si>
    <t>Файл вкладыш А4, 40 мкм</t>
  </si>
  <si>
    <t>Демосистема настенная на 10 карманов А4</t>
  </si>
  <si>
    <t>Обоснование начальной (максимальной) цены контракта (далее - НМЦК) произведено в соответствии с положениями статьи 22 Закона, в соответствии с приказом Министерства экономического 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нормативным методом и методом сопоставимыъх рыночных цен (анализ рынка)
Валюта, используемая для формирования цены контракта и расчетов с поставщиком - рубль Российской Федерации. Определение НМЦК нормативным методом:</t>
  </si>
  <si>
    <t>№ п/п</t>
  </si>
  <si>
    <t>ед. 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</si>
  <si>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</si>
  <si>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</si>
  <si>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</si>
  <si>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</si>
  <si>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</si>
  <si>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</si>
  <si>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</si>
  <si>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</si>
  <si>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О</t>
  </si>
  <si>
    <t>6=3+4+5</t>
  </si>
  <si>
    <t>8 = кол-во ответов ИЦИ</t>
  </si>
  <si>
    <t>9=          /8</t>
  </si>
  <si>
    <t>12=6*7/8</t>
  </si>
  <si>
    <t xml:space="preserve">Начальная (максимальная) цена контракта </t>
  </si>
  <si>
    <t>Определение НМЦК методом сопоставимых рыночных цен (анализ рынка)</t>
  </si>
  <si>
    <t>Опредеоение состояния зеленых насаждений</t>
  </si>
  <si>
    <t>усл.ед</t>
  </si>
  <si>
    <t>ИЦИ №1, скриншот от 02.07.2026</t>
  </si>
  <si>
    <t>ИЦИ №2, скриншот от 02.07.2026</t>
  </si>
  <si>
    <t>ИЦИ №3, к/п от 11.06.2026</t>
  </si>
  <si>
    <t>Итого НМЦК по закупке составляет  9442,17 (девять тыяч четыреста сорок два рубля  17 копеек) рублей.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</si>
</sst>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0_р_."/>
  </numFmts>
  <fonts count="18">
    <font>
      <sz val="12"/>
      <color theme="1"/>
      <name val="Times New Roman"/>
      <family val="2"/>
      <charset val="204"/>
    </font>
    <font>
      <b/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wrapText="1"/>
    </xf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3" fillId="0" borderId="3" xfId="0" applyFont="1" applyBorder="1"/>
    <xf numFmtId="0" fontId="3" fillId="0" borderId="3" xfId="0" applyFont="1" applyBorder="1" applyAlignment="1">
      <alignment wrapText="1"/>
    </xf>
    <xf numFmtId="0" fontId="3" fillId="0" borderId="0" xfId="0" applyFont="1"/>
    <xf numFmtId="4" fontId="6" fillId="2" borderId="4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4" fontId="6" fillId="2" borderId="5" xfId="0" applyNumberFormat="1" applyFont="1" applyFill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4" fontId="14" fillId="2" borderId="9" xfId="0" applyNumberFormat="1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4" fontId="9" fillId="0" borderId="7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10" fontId="14" fillId="0" borderId="1" xfId="0" applyNumberFormat="1" applyFont="1" applyBorder="1" applyAlignment="1">
      <alignment horizontal="center" vertical="center" wrapText="1"/>
    </xf>
    <xf numFmtId="165" fontId="14" fillId="2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right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top"/>
    </xf>
    <xf numFmtId="0" fontId="0" fillId="0" borderId="0" xfId="0" applyAlignment="1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4</xdr:row>
      <xdr:rowOff>161925</xdr:rowOff>
    </xdr:from>
    <xdr:to>
      <xdr:col>6</xdr:col>
      <xdr:colOff>590550</xdr:colOff>
      <xdr:row>4</xdr:row>
      <xdr:rowOff>495300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969DA9C3-F690-48D2-98EA-D09836DDC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457950" y="996315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4</xdr:row>
      <xdr:rowOff>133350</xdr:rowOff>
    </xdr:from>
    <xdr:to>
      <xdr:col>12</xdr:col>
      <xdr:colOff>1057275</xdr:colOff>
      <xdr:row>4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="" xmlns:a16="http://schemas.microsoft.com/office/drawing/2014/main" id="{58DA17C2-DC6C-4318-A149-EC7C63D7C3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953500" y="1485900"/>
          <a:ext cx="9906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19050</xdr:colOff>
      <xdr:row>4</xdr:row>
      <xdr:rowOff>676275</xdr:rowOff>
    </xdr:from>
    <xdr:to>
      <xdr:col>10</xdr:col>
      <xdr:colOff>640715</xdr:colOff>
      <xdr:row>5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="" xmlns:a16="http://schemas.microsoft.com/office/drawing/2014/main" id="{05F25169-FD33-4370-9F0E-6A8E9B4BB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296400" y="10477500"/>
          <a:ext cx="62166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4</xdr:row>
      <xdr:rowOff>352425</xdr:rowOff>
    </xdr:from>
    <xdr:to>
      <xdr:col>11</xdr:col>
      <xdr:colOff>638175</xdr:colOff>
      <xdr:row>4</xdr:row>
      <xdr:rowOff>676275</xdr:rowOff>
    </xdr:to>
    <xdr:pic>
      <xdr:nvPicPr>
        <xdr:cNvPr id="5" name="Picture 19" descr="C:\Temp\KClipboardExport\8c4wnzhy.gif">
          <a:extLst>
            <a:ext uri="{FF2B5EF4-FFF2-40B4-BE49-F238E27FC236}">
              <a16:creationId xmlns="" xmlns:a16="http://schemas.microsoft.com/office/drawing/2014/main" id="{5074F1FA-9A06-4D90-B3B0-08F585A49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63150" y="101536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219075</xdr:colOff>
      <xdr:row>5</xdr:row>
      <xdr:rowOff>228600</xdr:rowOff>
    </xdr:from>
    <xdr:to>
      <xdr:col>9</xdr:col>
      <xdr:colOff>485775</xdr:colOff>
      <xdr:row>5</xdr:row>
      <xdr:rowOff>428625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="" xmlns:a16="http://schemas.microsoft.com/office/drawing/2014/main" id="{02E91C10-233C-4C95-9659-D56B060A5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34175" y="271462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47625</xdr:colOff>
      <xdr:row>3</xdr:row>
      <xdr:rowOff>238125</xdr:rowOff>
    </xdr:from>
    <xdr:to>
      <xdr:col>12</xdr:col>
      <xdr:colOff>647700</xdr:colOff>
      <xdr:row>3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="" xmlns:a16="http://schemas.microsoft.com/office/drawing/2014/main" id="{B61E7173-CF17-4A89-A59F-16B2B00F2F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934450" y="714375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8</xdr:row>
      <xdr:rowOff>19050</xdr:rowOff>
    </xdr:from>
    <xdr:to>
      <xdr:col>11</xdr:col>
      <xdr:colOff>647700</xdr:colOff>
      <xdr:row>8</xdr:row>
      <xdr:rowOff>323850</xdr:rowOff>
    </xdr:to>
    <xdr:pic>
      <xdr:nvPicPr>
        <xdr:cNvPr id="8" name="Picture 1" descr="C:\Temp\KClipboardExport\7d4qbwfz.gif">
          <a:extLst>
            <a:ext uri="{FF2B5EF4-FFF2-40B4-BE49-F238E27FC236}">
              <a16:creationId xmlns="" xmlns:a16="http://schemas.microsoft.com/office/drawing/2014/main" id="{F9ACE9EF-A517-4B16-801B-82B1F3058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8229600" y="3895725"/>
          <a:ext cx="5524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2"/>
  <sheetViews>
    <sheetView tabSelected="1" workbookViewId="0">
      <selection activeCell="H7" sqref="H7:J7"/>
    </sheetView>
  </sheetViews>
  <sheetFormatPr defaultRowHeight="15.75"/>
  <cols>
    <col min="1" max="1" width="4.75" style="2" customWidth="1"/>
    <col min="2" max="2" width="19.375" style="3" customWidth="1"/>
    <col min="3" max="3" width="10.375" style="3" customWidth="1"/>
    <col min="4" max="4" width="23.875" style="3" customWidth="1"/>
    <col min="5" max="5" width="11.75" style="3" customWidth="1"/>
    <col min="6" max="6" width="12.75" style="3" customWidth="1"/>
    <col min="7" max="7" width="11.875" style="3" customWidth="1"/>
    <col min="8" max="12" width="9" style="1"/>
    <col min="13" max="13" width="14.375" style="1" customWidth="1"/>
  </cols>
  <sheetData>
    <row r="2" spans="1:13" ht="96.75" customHeight="1">
      <c r="A2" s="38" t="s">
        <v>45</v>
      </c>
      <c r="B2" s="38"/>
      <c r="C2" s="38"/>
      <c r="D2" s="38"/>
      <c r="E2" s="38"/>
      <c r="F2" s="38"/>
      <c r="G2" s="38"/>
      <c r="H2" s="5"/>
      <c r="I2" s="5"/>
      <c r="J2" s="5"/>
      <c r="K2" s="5"/>
      <c r="L2" s="5"/>
      <c r="M2" s="5"/>
    </row>
    <row r="3" spans="1:13" s="4" customFormat="1" ht="21" customHeight="1">
      <c r="A3" s="52" t="s">
        <v>62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s="4" customFormat="1" ht="51.75" customHeight="1">
      <c r="A4" s="39" t="s">
        <v>46</v>
      </c>
      <c r="B4" s="41" t="s">
        <v>0</v>
      </c>
      <c r="C4" s="43" t="s">
        <v>47</v>
      </c>
      <c r="D4" s="45" t="s">
        <v>48</v>
      </c>
      <c r="E4" s="46"/>
      <c r="F4" s="46"/>
      <c r="G4" s="47"/>
      <c r="H4" s="41" t="s">
        <v>49</v>
      </c>
      <c r="I4" s="41" t="s">
        <v>50</v>
      </c>
      <c r="J4" s="49" t="s">
        <v>51</v>
      </c>
      <c r="K4" s="49"/>
      <c r="L4" s="49"/>
      <c r="M4" s="9" t="s">
        <v>52</v>
      </c>
    </row>
    <row r="5" spans="1:13" s="4" customFormat="1" ht="78" customHeight="1">
      <c r="A5" s="40"/>
      <c r="B5" s="42"/>
      <c r="C5" s="44"/>
      <c r="D5" s="33" t="s">
        <v>65</v>
      </c>
      <c r="E5" s="33" t="s">
        <v>66</v>
      </c>
      <c r="F5" s="33" t="s">
        <v>67</v>
      </c>
      <c r="G5" s="10"/>
      <c r="H5" s="48"/>
      <c r="I5" s="48"/>
      <c r="J5" s="11" t="s">
        <v>53</v>
      </c>
      <c r="K5" s="12" t="s">
        <v>54</v>
      </c>
      <c r="L5" s="12" t="s">
        <v>55</v>
      </c>
      <c r="M5" s="13"/>
    </row>
    <row r="6" spans="1:13" s="4" customFormat="1" ht="48" customHeight="1">
      <c r="A6" s="14" t="s">
        <v>56</v>
      </c>
      <c r="B6" s="15">
        <v>1</v>
      </c>
      <c r="C6" s="15">
        <v>2</v>
      </c>
      <c r="D6" s="15">
        <v>3</v>
      </c>
      <c r="E6" s="15">
        <v>4</v>
      </c>
      <c r="F6" s="15">
        <v>5</v>
      </c>
      <c r="G6" s="15" t="s">
        <v>57</v>
      </c>
      <c r="H6" s="14">
        <v>7</v>
      </c>
      <c r="I6" s="15" t="s">
        <v>58</v>
      </c>
      <c r="J6" s="16" t="s">
        <v>59</v>
      </c>
      <c r="K6" s="16">
        <v>10</v>
      </c>
      <c r="L6" s="16">
        <v>11</v>
      </c>
      <c r="M6" s="15" t="s">
        <v>60</v>
      </c>
    </row>
    <row r="7" spans="1:13" s="4" customFormat="1" ht="41.25" customHeight="1">
      <c r="A7" s="17">
        <v>1</v>
      </c>
      <c r="B7" s="18" t="s">
        <v>63</v>
      </c>
      <c r="C7" s="19" t="s">
        <v>64</v>
      </c>
      <c r="D7" s="20">
        <v>10000</v>
      </c>
      <c r="E7" s="21">
        <v>10000</v>
      </c>
      <c r="F7" s="21">
        <v>8326.5</v>
      </c>
      <c r="G7" s="22">
        <f>D7+E7+F7</f>
        <v>28326.5</v>
      </c>
      <c r="H7" s="54">
        <v>1</v>
      </c>
      <c r="I7" s="55">
        <v>3</v>
      </c>
      <c r="J7" s="56">
        <f t="shared" ref="J7" si="0">ROUND(AVERAGE(D7:F7),2)</f>
        <v>9442.17</v>
      </c>
      <c r="K7" s="23">
        <f t="shared" ref="K7" si="1">STDEV(D7:F7)</f>
        <v>966.19567548883617</v>
      </c>
      <c r="L7" s="24">
        <f>K7/J7</f>
        <v>0.10232771444369633</v>
      </c>
      <c r="M7" s="25">
        <f>H7*J7</f>
        <v>9442.17</v>
      </c>
    </row>
    <row r="8" spans="1:13" s="4" customFormat="1" ht="12" customHeight="1">
      <c r="A8" s="26"/>
      <c r="B8" s="26"/>
      <c r="C8" s="26"/>
      <c r="D8" s="26"/>
      <c r="E8" s="26"/>
      <c r="F8" s="26"/>
      <c r="G8" s="27"/>
      <c r="H8" s="28"/>
      <c r="I8" s="26"/>
      <c r="J8" s="29"/>
      <c r="K8" s="29"/>
      <c r="L8" s="30"/>
      <c r="M8" s="29"/>
    </row>
    <row r="9" spans="1:13" s="4" customFormat="1" ht="32.25" customHeight="1">
      <c r="A9" s="50" t="s">
        <v>61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31"/>
      <c r="M9" s="32">
        <f>SUM(M6:M8)</f>
        <v>9442.17</v>
      </c>
    </row>
    <row r="10" spans="1:13" s="4" customFormat="1" ht="18" customHeight="1">
      <c r="A10" s="36" t="s">
        <v>68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</row>
    <row r="11" spans="1:13" ht="15.75" customHeight="1"/>
    <row r="12" spans="1:13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</row>
  </sheetData>
  <mergeCells count="12">
    <mergeCell ref="A12:M12"/>
    <mergeCell ref="A10:M10"/>
    <mergeCell ref="A2:G2"/>
    <mergeCell ref="A4:A5"/>
    <mergeCell ref="B4:B5"/>
    <mergeCell ref="C4:C5"/>
    <mergeCell ref="D4:G4"/>
    <mergeCell ref="H4:H5"/>
    <mergeCell ref="I4:I5"/>
    <mergeCell ref="J4:L4"/>
    <mergeCell ref="A9:K9"/>
    <mergeCell ref="A3:M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5:C48"/>
  <sheetViews>
    <sheetView workbookViewId="0">
      <selection activeCell="C28" sqref="C28"/>
    </sheetView>
  </sheetViews>
  <sheetFormatPr defaultRowHeight="15.75"/>
  <cols>
    <col min="3" max="3" width="67.5" customWidth="1"/>
  </cols>
  <sheetData>
    <row r="5" spans="3:3">
      <c r="C5" s="6" t="s">
        <v>1</v>
      </c>
    </row>
    <row r="6" spans="3:3">
      <c r="C6" s="6" t="s">
        <v>2</v>
      </c>
    </row>
    <row r="7" spans="3:3">
      <c r="C7" s="6" t="s">
        <v>3</v>
      </c>
    </row>
    <row r="8" spans="3:3">
      <c r="C8" s="6" t="s">
        <v>4</v>
      </c>
    </row>
    <row r="9" spans="3:3">
      <c r="C9" s="6" t="s">
        <v>5</v>
      </c>
    </row>
    <row r="10" spans="3:3">
      <c r="C10" s="6" t="s">
        <v>6</v>
      </c>
    </row>
    <row r="11" spans="3:3">
      <c r="C11" s="6" t="s">
        <v>7</v>
      </c>
    </row>
    <row r="12" spans="3:3">
      <c r="C12" s="6" t="s">
        <v>8</v>
      </c>
    </row>
    <row r="13" spans="3:3">
      <c r="C13" s="6" t="s">
        <v>9</v>
      </c>
    </row>
    <row r="14" spans="3:3">
      <c r="C14" s="6" t="s">
        <v>10</v>
      </c>
    </row>
    <row r="15" spans="3:3">
      <c r="C15" s="6" t="s">
        <v>11</v>
      </c>
    </row>
    <row r="16" spans="3:3">
      <c r="C16" s="6" t="s">
        <v>12</v>
      </c>
    </row>
    <row r="17" spans="3:3">
      <c r="C17" s="6" t="s">
        <v>13</v>
      </c>
    </row>
    <row r="18" spans="3:3">
      <c r="C18" s="6" t="s">
        <v>14</v>
      </c>
    </row>
    <row r="19" spans="3:3">
      <c r="C19" s="6" t="s">
        <v>15</v>
      </c>
    </row>
    <row r="20" spans="3:3">
      <c r="C20" s="6" t="s">
        <v>16</v>
      </c>
    </row>
    <row r="21" spans="3:3">
      <c r="C21" s="6" t="s">
        <v>17</v>
      </c>
    </row>
    <row r="22" spans="3:3">
      <c r="C22" s="6" t="s">
        <v>18</v>
      </c>
    </row>
    <row r="23" spans="3:3">
      <c r="C23" s="6" t="s">
        <v>19</v>
      </c>
    </row>
    <row r="24" spans="3:3">
      <c r="C24" s="6" t="s">
        <v>20</v>
      </c>
    </row>
    <row r="25" spans="3:3">
      <c r="C25" s="6" t="s">
        <v>21</v>
      </c>
    </row>
    <row r="26" spans="3:3">
      <c r="C26" s="6" t="s">
        <v>22</v>
      </c>
    </row>
    <row r="27" spans="3:3">
      <c r="C27" s="6" t="s">
        <v>23</v>
      </c>
    </row>
    <row r="28" spans="3:3">
      <c r="C28" s="6" t="s">
        <v>24</v>
      </c>
    </row>
    <row r="29" spans="3:3">
      <c r="C29" s="6" t="s">
        <v>25</v>
      </c>
    </row>
    <row r="30" spans="3:3">
      <c r="C30" s="6" t="s">
        <v>26</v>
      </c>
    </row>
    <row r="31" spans="3:3">
      <c r="C31" s="6" t="s">
        <v>27</v>
      </c>
    </row>
    <row r="32" spans="3:3">
      <c r="C32" s="7" t="s">
        <v>28</v>
      </c>
    </row>
    <row r="33" spans="3:3">
      <c r="C33" s="7" t="s">
        <v>29</v>
      </c>
    </row>
    <row r="34" spans="3:3">
      <c r="C34" s="6" t="s">
        <v>30</v>
      </c>
    </row>
    <row r="35" spans="3:3">
      <c r="C35" s="6" t="s">
        <v>31</v>
      </c>
    </row>
    <row r="36" spans="3:3">
      <c r="C36" s="6" t="s">
        <v>32</v>
      </c>
    </row>
    <row r="37" spans="3:3">
      <c r="C37" s="6" t="s">
        <v>33</v>
      </c>
    </row>
    <row r="38" spans="3:3">
      <c r="C38" s="6" t="s">
        <v>34</v>
      </c>
    </row>
    <row r="39" spans="3:3">
      <c r="C39" s="6" t="s">
        <v>35</v>
      </c>
    </row>
    <row r="40" spans="3:3">
      <c r="C40" s="6" t="s">
        <v>36</v>
      </c>
    </row>
    <row r="41" spans="3:3">
      <c r="C41" s="6" t="s">
        <v>37</v>
      </c>
    </row>
    <row r="42" spans="3:3">
      <c r="C42" s="6" t="s">
        <v>38</v>
      </c>
    </row>
    <row r="43" spans="3:3">
      <c r="C43" s="6" t="s">
        <v>39</v>
      </c>
    </row>
    <row r="44" spans="3:3">
      <c r="C44" s="6" t="s">
        <v>40</v>
      </c>
    </row>
    <row r="45" spans="3:3">
      <c r="C45" s="6" t="s">
        <v>41</v>
      </c>
    </row>
    <row r="46" spans="3:3">
      <c r="C46" s="6" t="s">
        <v>42</v>
      </c>
    </row>
    <row r="47" spans="3:3">
      <c r="C47" s="6" t="s">
        <v>43</v>
      </c>
    </row>
    <row r="48" spans="3:3">
      <c r="C48" s="8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Янчук Дмитрий Валерьевич</dc:creator>
  <cp:lastModifiedBy>800188</cp:lastModifiedBy>
  <dcterms:created xsi:type="dcterms:W3CDTF">2022-09-20T11:16:31Z</dcterms:created>
  <dcterms:modified xsi:type="dcterms:W3CDTF">2026-07-10T11:46:08Z</dcterms:modified>
</cp:coreProperties>
</file>