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Мероприятие_ЛАДОГА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<sst xmlns="http://schemas.openxmlformats.org/spreadsheetml/2006/main" count="52" uniqueCount="45">
  <si>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</si>
  <si>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</si>
  <si>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</si>
  <si>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</si>
  <si>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</si>
  <si>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</si>
  <si>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</si>
  <si>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</si>
  <si>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</si>
  <si>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</si>
  <si>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</si>
  <si>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</si>
  <si>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</si>
  <si>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</si>
  <si>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</si>
  <si>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</si>
  <si>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</si>
  <si>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</si>
  <si>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</si>
  <si>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</si>
  <si>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</si>
  <si>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</si>
  <si>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</si>
  <si>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</si>
  <si>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</si>
  <si>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</si>
  <si>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</si>
  <si>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</si>
  <si>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</si>
  <si>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</si>
  <si>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</si>
  <si>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</si>
  <si>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</si>
  <si>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</si>
  <si>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</si>
  <si>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</si>
  <si>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</si>
  <si>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</si>
  <si>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</si>
  <si>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</si>
  <si>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</si>
  <si>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93.29.29.000</t>
  </si>
  <si>
    <t>Услуги зрелищно-развлекательные, не включенные в другие группировки</t>
  </si>
  <si>
    <t>усл.ед.</t>
  </si>
  <si>
    <t xml:space="preserve">Оказание услуг по организации выездного мероприятия в рамках Межрегионального молодежного образовательного форума Северо-Западного федерального округа «Ладога» для нужд СПб ГБУК «МВЦ»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</si>
</sst>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13608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277586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B1" zoomScale="70" zoomScaleNormal="70" workbookViewId="0">
      <selection activeCell="J13" sqref="J13:Y13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40.140625" style="9" customWidth="1"/>
    <col min="10" max="10" width="29.28515625" style="14" hidden="1" customWidth="1"/>
    <col min="11" max="13" width="12.5703125" style="14" customWidth="1"/>
    <col min="14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35" t="s">
        <v>33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36" t="s">
        <v>34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42" s="11" customFormat="1" ht="36.75" customHeight="1" x14ac:dyDescent="0.25">
      <c r="A7" s="40" t="s">
        <v>24</v>
      </c>
      <c r="B7" s="41"/>
      <c r="C7" s="40" t="s">
        <v>25</v>
      </c>
      <c r="D7" s="41"/>
      <c r="E7" s="40" t="s">
        <v>26</v>
      </c>
      <c r="F7" s="41"/>
      <c r="G7" s="71" t="s">
        <v>27</v>
      </c>
      <c r="H7" s="54" t="s">
        <v>0</v>
      </c>
      <c r="I7" s="65" t="s">
        <v>3</v>
      </c>
      <c r="J7" s="66"/>
      <c r="K7" s="42" t="s">
        <v>13</v>
      </c>
      <c r="L7" s="43"/>
      <c r="M7" s="43"/>
      <c r="N7" s="43"/>
      <c r="O7" s="44"/>
      <c r="P7" s="38" t="s">
        <v>32</v>
      </c>
      <c r="Q7" s="45" t="s">
        <v>17</v>
      </c>
      <c r="R7" s="71"/>
      <c r="S7" s="38" t="s">
        <v>35</v>
      </c>
      <c r="T7" s="38" t="s">
        <v>4</v>
      </c>
      <c r="U7" s="51" t="s">
        <v>2</v>
      </c>
      <c r="V7" s="52"/>
      <c r="W7" s="53"/>
      <c r="X7" s="49" t="s">
        <v>10</v>
      </c>
      <c r="Y7" s="69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62" t="s">
        <v>28</v>
      </c>
      <c r="B8" s="47" t="s">
        <v>29</v>
      </c>
      <c r="C8" s="62" t="s">
        <v>28</v>
      </c>
      <c r="D8" s="47" t="s">
        <v>29</v>
      </c>
      <c r="E8" s="62" t="s">
        <v>28</v>
      </c>
      <c r="F8" s="47" t="s">
        <v>29</v>
      </c>
      <c r="G8" s="72"/>
      <c r="H8" s="55"/>
      <c r="I8" s="67"/>
      <c r="J8" s="68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39"/>
      <c r="Q8" s="46"/>
      <c r="R8" s="73"/>
      <c r="S8" s="39"/>
      <c r="T8" s="39"/>
      <c r="U8" s="2" t="s">
        <v>5</v>
      </c>
      <c r="V8" s="3" t="s">
        <v>1</v>
      </c>
      <c r="W8" s="6" t="s">
        <v>6</v>
      </c>
      <c r="X8" s="50"/>
      <c r="Y8" s="70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63"/>
      <c r="B9" s="48"/>
      <c r="C9" s="63"/>
      <c r="D9" s="48"/>
      <c r="E9" s="63"/>
      <c r="F9" s="48"/>
      <c r="G9" s="73"/>
      <c r="H9" s="4">
        <v>1</v>
      </c>
      <c r="I9" s="60">
        <v>2</v>
      </c>
      <c r="J9" s="61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17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41</v>
      </c>
      <c r="F10" s="19" t="s">
        <v>42</v>
      </c>
      <c r="G10" s="13" t="s">
        <v>43</v>
      </c>
      <c r="H10" s="20">
        <v>1</v>
      </c>
      <c r="I10" s="30" t="s">
        <v>44</v>
      </c>
      <c r="J10" s="28"/>
      <c r="K10" s="21">
        <v>284000</v>
      </c>
      <c r="L10" s="21">
        <v>280000</v>
      </c>
      <c r="M10" s="21">
        <v>287000</v>
      </c>
      <c r="N10" s="21"/>
      <c r="O10" s="21"/>
      <c r="P10" s="22"/>
      <c r="Q10" s="21"/>
      <c r="R10" s="23">
        <f>K10+L10+M10+N10+O10+P10</f>
        <v>851000</v>
      </c>
      <c r="S10" s="24">
        <v>1</v>
      </c>
      <c r="T10" s="24">
        <f>COUNT(K10:P10)</f>
        <v>3</v>
      </c>
      <c r="U10" s="25">
        <f>IF(ISERR(AVERAGE(K10:P10)),"",AVERAGE(K10:P10))</f>
        <v>283666.67</v>
      </c>
      <c r="V10" s="25">
        <f>IF(ISERR(STDEV(K10:P10)),"",STDEV(K10:P10))</f>
        <v>3511.88</v>
      </c>
      <c r="W10" s="26">
        <f>IF(ISERR(V10/U10),"",V10/U10)</f>
        <v>1.2E-2</v>
      </c>
      <c r="X10" s="27">
        <f>MIN(Q10,U10)</f>
        <v>283666.67</v>
      </c>
      <c r="Y10" s="21">
        <f>X10*S10</f>
        <v>283666.67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58" t="s">
        <v>30</v>
      </c>
      <c r="B11" s="58"/>
      <c r="C11" s="58"/>
      <c r="D11" s="58"/>
      <c r="E11" s="58"/>
      <c r="F11" s="58"/>
      <c r="G11" s="58"/>
      <c r="H11" s="31" t="s">
        <v>21</v>
      </c>
      <c r="I11" s="32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1">
        <f>SUM(Y10:Y10)</f>
        <v>283666.67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59"/>
      <c r="B12" s="59"/>
      <c r="C12" s="59"/>
      <c r="D12" s="59"/>
      <c r="E12" s="59"/>
      <c r="F12" s="59"/>
      <c r="G12" s="59"/>
      <c r="H12" s="31" t="s">
        <v>40</v>
      </c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1">
        <v>280000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59"/>
      <c r="B13" s="59"/>
      <c r="C13" s="59"/>
      <c r="D13" s="59"/>
      <c r="E13" s="59"/>
      <c r="F13" s="59"/>
      <c r="G13" s="59"/>
      <c r="J13" s="64" t="s">
        <v>16</v>
      </c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57" t="s">
        <v>31</v>
      </c>
      <c r="B14" s="57"/>
      <c r="C14" s="57"/>
      <c r="D14" s="57"/>
      <c r="E14" s="57"/>
      <c r="F14" s="57"/>
      <c r="G14" s="57"/>
      <c r="J14" s="56" t="s">
        <v>15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57"/>
      <c r="B15" s="57"/>
      <c r="C15" s="57"/>
      <c r="D15" s="57"/>
      <c r="E15" s="57"/>
      <c r="F15" s="57"/>
      <c r="G15" s="57"/>
      <c r="J15" s="56" t="s">
        <v>22</v>
      </c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</row>
    <row r="17" spans="2:2" x14ac:dyDescent="0.25">
      <c r="B17" s="18"/>
    </row>
  </sheetData>
  <mergeCells count="31"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2026-02-03T08:10:41Z</cp:lastPrinted>
  <dcterms:created xsi:type="dcterms:W3CDTF">2011-08-15T06:57:36Z</dcterms:created>
  <dcterms:modified xsi:type="dcterms:W3CDTF">2026-07-13T08:22:13Z</dcterms:modified>
</cp:coreProperties>
</file>