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rina.dv\Desktop\"/>
    </mc:Choice>
  </mc:AlternateContent>
  <bookViews>
    <workbookView xWindow="0" yWindow="0" windowWidth="28800" windowHeight="12300"/>
  </bookViews>
  <sheets>
    <sheet name="НМЦК " sheetId="1" r:id="rId1"/>
  </sheets>
  <externalReferences>
    <externalReference r:id="rId2"/>
  </externalReferences>
  <definedNames>
    <definedName name="_xlnm._FilterDatabase" localSheetId="0" hidden="1">'НМЦК '!$A$10:$K$11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M10" i="1" s="1"/>
  <c r="M11" i="1" s="1"/>
  <c r="J10" i="1"/>
  <c r="I10" i="1"/>
  <c r="F10" i="1"/>
  <c r="A1" i="1"/>
  <c r="K10" i="1" l="1"/>
</calcChain>
</file>

<file path=xl/sharedStrings.xml><?xml version="1.0" encoding="utf-8"?>
<sst xmlns="http://schemas.openxmlformats.org/spreadsheetml/2006/main" count="28" uniqueCount="28">
  <si>
    <t>Метод расчета НМЦК в соответствии со ст. 22 44-ФЗ</t>
  </si>
  <si>
    <t>Начальная (максимальная) цена контракта определена на основании п.1 ч.1 и ч.2 ст. 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 с использованием метода сопоставимых рыночных цен.</t>
  </si>
  <si>
    <t>Применение ПП РФ № 1875</t>
  </si>
  <si>
    <t xml:space="preserve">Заказчиком были направлены запросов 5 поставщикам (подрядчикам, исполнителям),  обладающих опытом поставок соответствующих товаров, работ, услуг                            </t>
  </si>
  <si>
    <t xml:space="preserve">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</si>
  <si>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</si>
  <si>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</si>
  <si>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</si>
  <si>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</si>
  <si>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</si>
  <si>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</si>
  <si>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Минимальное ценовое предложение</t>
  </si>
  <si>
    <t>Итого цена, в руб.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</si>
  <si>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</si>
  <si>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</si>
  <si>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</si>
  <si>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</si>
  <si>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</si>
  <si>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</si>
  <si>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Минимальное ценовое предложение составляет</t>
  </si>
  <si>
    <t>Коэффициент вариации не превышает установленное значение</t>
  </si>
  <si>
    <t>1</t>
  </si>
  <si>
    <t>В соответствии с Постановлением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ПП 1875) установлено преимущество закупок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лицами (27.90.20.110 —  Панели индикаторные с устройствами жидкокристаллическими или светодиодами) .</t>
  </si>
  <si>
    <t>Терминал контроллера CAREL PGD 1000F00</t>
  </si>
  <si>
    <t>ИЦИ №1    Вх. № 258 от 09.07.2026</t>
  </si>
  <si>
    <t>ИЦИ №3 Вх.№ 260 от 09.07.2026</t>
  </si>
  <si>
    <t>ИЦИ №2 Вх.№ 259 от 09.07.2026</t>
  </si>
  <si>
    <t>Наименование закупки:  Поставка терминала контроллера CAREL PGD 1000F00 для нужд СПб ГБПОУ "Академия танца Бориса Эйфмана»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</si>
</sst>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i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3" fillId="3" borderId="1" xfId="0" applyNumberFormat="1" applyFont="1" applyFill="1" applyBorder="1"/>
    <xf numFmtId="0" fontId="2" fillId="3" borderId="0" xfId="0" applyFont="1" applyFill="1"/>
    <xf numFmtId="164" fontId="2" fillId="3" borderId="0" xfId="0" applyNumberFormat="1" applyFont="1" applyFill="1"/>
    <xf numFmtId="0" fontId="10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" fontId="4" fillId="3" borderId="0" xfId="0" applyNumberFormat="1" applyFont="1" applyFill="1" applyBorder="1" applyAlignment="1">
      <alignment horizontal="center" vertical="center" wrapText="1"/>
    </xf>
    <xf numFmtId="10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4" fontId="4" fillId="2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4" fontId="12" fillId="3" borderId="0" xfId="0" applyNumberFormat="1" applyFont="1" applyFill="1" applyBorder="1" applyAlignment="1">
      <alignment horizontal="center" vertical="center" wrapText="1"/>
    </xf>
    <xf numFmtId="10" fontId="12" fillId="3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7</xdr:row>
      <xdr:rowOff>447675</xdr:rowOff>
    </xdr:from>
    <xdr:to>
      <xdr:col>5</xdr:col>
      <xdr:colOff>523875</xdr:colOff>
      <xdr:row>7</xdr:row>
      <xdr:rowOff>733425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24400" y="49625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50292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1238250</xdr:rowOff>
    </xdr:from>
    <xdr:to>
      <xdr:col>10</xdr:col>
      <xdr:colOff>704850</xdr:colOff>
      <xdr:row>7</xdr:row>
      <xdr:rowOff>1562100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57531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62775" y="62674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</xdr:colOff>
      <xdr:row>7</xdr:row>
      <xdr:rowOff>1123950</xdr:rowOff>
    </xdr:from>
    <xdr:to>
      <xdr:col>9</xdr:col>
      <xdr:colOff>866775</xdr:colOff>
      <xdr:row>7</xdr:row>
      <xdr:rowOff>1447800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600950" y="5638800"/>
          <a:ext cx="8477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files\shares\Users\&#1041;&#1099;&#1089;&#1090;&#1088;&#1086;&#1055;&#1086;&#1084;&#1086;&#1097;&#1100;\Desktop\2018%20-%202020\&#1069;&#1040;%20&#1080;%20&#1050;&#1054;&#1053;&#1050;&#1059;&#1056;&#1057;&#1067;\&#1064;&#1050;&#1054;&#1051;&#1040;\&#1059;&#1063;&#1045;&#1053;&#1048;&#1063;&#1045;&#1057;&#1050;&#1040;&#1071;%20&#1052;&#1045;&#1041;&#1045;&#1051;&#1068;\&#1053;&#1052;&#1062;&#1050;%20&#1059;&#1063;&#1045;&#1053;&#1048;&#1063;&#1045;&#1057;&#1050;&#1040;&#1071;%20&#1084;&#1077;&#1073;&#1077;&#1083;&#11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МЦК Ученическая мебель"/>
    </sheetNames>
    <sheetDataSet>
      <sheetData sheetId="0" refreshError="1">
        <row r="1">
          <cell r="A1" t="str">
            <v>Обоснование и определение  начальной (максимальной) цены контракта методом сопоставимых рыночных цен(анализа рынка)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43"/>
  <sheetViews>
    <sheetView tabSelected="1" zoomScale="112" zoomScaleNormal="112" workbookViewId="0">
      <selection activeCell="A5" sqref="A5:N5"/>
    </sheetView>
  </sheetViews>
  <sheetFormatPr defaultRowHeight="15" x14ac:dyDescent="0.25"/>
  <cols>
    <col min="1" max="1" width="6" style="1" customWidth="1"/>
    <col min="2" max="2" width="24" style="1" customWidth="1"/>
    <col min="3" max="3" width="13.28515625" style="1" customWidth="1"/>
    <col min="4" max="5" width="12.7109375" style="1" customWidth="1"/>
    <col min="6" max="6" width="14.5703125" style="1" customWidth="1"/>
    <col min="7" max="7" width="8.42578125" style="1" customWidth="1"/>
    <col min="8" max="8" width="8.85546875" style="1" customWidth="1"/>
    <col min="9" max="10" width="13.140625" style="1" customWidth="1"/>
    <col min="11" max="11" width="12.140625" style="1" customWidth="1"/>
    <col min="12" max="12" width="13.5703125" style="1" customWidth="1"/>
    <col min="13" max="13" width="12.28515625" style="1" customWidth="1"/>
    <col min="14" max="14" width="16.140625" style="1" hidden="1" customWidth="1"/>
    <col min="15" max="16384" width="9.140625" style="1"/>
  </cols>
  <sheetData>
    <row r="1" spans="1:15" ht="15" customHeight="1" x14ac:dyDescent="0.25">
      <c r="A1" s="36" t="str">
        <f>'[1]НМЦК Ученическая мебель'!$A$1</f>
        <v>Обоснование и определение  начальной (максимальной) цены контракта методом сопоставимых рыночных цен(анализа рынка)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5" ht="30.75" customHeight="1" x14ac:dyDescent="0.25">
      <c r="A2" s="64" t="s">
        <v>27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5" ht="61.5" customHeight="1" x14ac:dyDescent="0.25">
      <c r="A3" s="37" t="s">
        <v>0</v>
      </c>
      <c r="B3" s="37"/>
      <c r="C3" s="38" t="s">
        <v>1</v>
      </c>
      <c r="D3" s="38"/>
      <c r="E3" s="38"/>
      <c r="F3" s="38"/>
      <c r="G3" s="38"/>
      <c r="H3" s="38"/>
      <c r="I3" s="38"/>
      <c r="J3" s="38"/>
      <c r="K3" s="39"/>
      <c r="L3" s="39"/>
      <c r="M3" s="39"/>
      <c r="N3" s="39"/>
    </row>
    <row r="4" spans="1:15" ht="83.25" customHeight="1" x14ac:dyDescent="0.25">
      <c r="A4" s="37" t="s">
        <v>2</v>
      </c>
      <c r="B4" s="37"/>
      <c r="C4" s="40" t="s">
        <v>22</v>
      </c>
      <c r="D4" s="40"/>
      <c r="E4" s="40"/>
      <c r="F4" s="40"/>
      <c r="G4" s="40"/>
      <c r="H4" s="40"/>
      <c r="I4" s="40"/>
      <c r="J4" s="40"/>
      <c r="K4" s="41"/>
      <c r="L4" s="41"/>
      <c r="M4" s="41"/>
      <c r="N4" s="41"/>
    </row>
    <row r="5" spans="1:15" ht="36" customHeight="1" x14ac:dyDescent="0.25">
      <c r="A5" s="46" t="s">
        <v>3</v>
      </c>
      <c r="B5" s="47"/>
      <c r="C5" s="47"/>
      <c r="D5" s="47"/>
      <c r="E5" s="47"/>
      <c r="F5" s="47"/>
      <c r="G5" s="47"/>
      <c r="H5" s="47"/>
      <c r="I5" s="47"/>
      <c r="J5" s="47"/>
      <c r="K5" s="48"/>
      <c r="L5" s="48"/>
      <c r="M5" s="48"/>
      <c r="N5" s="48"/>
    </row>
    <row r="6" spans="1:15" ht="59.25" customHeight="1" x14ac:dyDescent="0.25">
      <c r="A6" s="49" t="s">
        <v>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50"/>
      <c r="N6" s="50"/>
    </row>
    <row r="7" spans="1:15" ht="60.75" customHeight="1" x14ac:dyDescent="0.25">
      <c r="A7" s="51" t="s">
        <v>5</v>
      </c>
      <c r="B7" s="53" t="s">
        <v>6</v>
      </c>
      <c r="C7" s="55" t="s">
        <v>7</v>
      </c>
      <c r="D7" s="56"/>
      <c r="E7" s="56"/>
      <c r="F7" s="57"/>
      <c r="G7" s="53" t="s">
        <v>8</v>
      </c>
      <c r="H7" s="53" t="s">
        <v>9</v>
      </c>
      <c r="I7" s="59" t="s">
        <v>10</v>
      </c>
      <c r="J7" s="59"/>
      <c r="K7" s="59"/>
      <c r="L7" s="60" t="s">
        <v>11</v>
      </c>
      <c r="M7" s="62" t="s">
        <v>12</v>
      </c>
      <c r="O7" s="2"/>
    </row>
    <row r="8" spans="1:15" ht="125.25" customHeight="1" x14ac:dyDescent="0.25">
      <c r="A8" s="52"/>
      <c r="B8" s="54"/>
      <c r="C8" s="3" t="s">
        <v>24</v>
      </c>
      <c r="D8" s="3" t="s">
        <v>26</v>
      </c>
      <c r="E8" s="3" t="s">
        <v>25</v>
      </c>
      <c r="F8" s="4"/>
      <c r="G8" s="58"/>
      <c r="H8" s="58"/>
      <c r="I8" s="5" t="s">
        <v>13</v>
      </c>
      <c r="J8" s="6" t="s">
        <v>14</v>
      </c>
      <c r="K8" s="6" t="s">
        <v>15</v>
      </c>
      <c r="L8" s="61"/>
      <c r="M8" s="63"/>
    </row>
    <row r="9" spans="1:15" ht="36" x14ac:dyDescent="0.2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 t="s">
        <v>16</v>
      </c>
      <c r="G9" s="7">
        <v>7</v>
      </c>
      <c r="H9" s="7" t="s">
        <v>17</v>
      </c>
      <c r="I9" s="8" t="s">
        <v>18</v>
      </c>
      <c r="J9" s="8">
        <v>10</v>
      </c>
      <c r="K9" s="8">
        <v>11</v>
      </c>
      <c r="L9" s="9">
        <v>12</v>
      </c>
      <c r="M9" s="9">
        <v>13</v>
      </c>
    </row>
    <row r="10" spans="1:15" ht="30" x14ac:dyDescent="0.25">
      <c r="A10" s="10" t="s">
        <v>21</v>
      </c>
      <c r="B10" s="11" t="s">
        <v>23</v>
      </c>
      <c r="C10" s="11">
        <v>45000</v>
      </c>
      <c r="D10" s="12">
        <v>59348</v>
      </c>
      <c r="E10" s="11">
        <v>62195</v>
      </c>
      <c r="F10" s="11">
        <f>C10+D10+E10</f>
        <v>166543</v>
      </c>
      <c r="G10" s="13">
        <v>1</v>
      </c>
      <c r="H10" s="13">
        <v>3</v>
      </c>
      <c r="I10" s="11">
        <f>AVERAGE(C10:E10)</f>
        <v>55514.333333333336</v>
      </c>
      <c r="J10" s="11">
        <f>STDEV(C10:E10)</f>
        <v>9216.2767066388042</v>
      </c>
      <c r="K10" s="14">
        <f>J10/I10</f>
        <v>0.16601616471371605</v>
      </c>
      <c r="L10" s="11">
        <f>MIN(C10:E10)</f>
        <v>45000</v>
      </c>
      <c r="M10" s="15">
        <f>+L10*G10</f>
        <v>45000</v>
      </c>
    </row>
    <row r="11" spans="1:15" s="17" customFormat="1" ht="18.75" customHeight="1" x14ac:dyDescent="0.25">
      <c r="A11" s="42" t="s">
        <v>19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4"/>
      <c r="M11" s="16">
        <f>SUM(M10:M10)</f>
        <v>45000</v>
      </c>
    </row>
    <row r="12" spans="1:15" s="17" customFormat="1" ht="15" customHeight="1" x14ac:dyDescent="0.25">
      <c r="A12" s="45" t="s">
        <v>20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</row>
    <row r="13" spans="1:15" s="17" customFormat="1" x14ac:dyDescent="0.25">
      <c r="M13" s="18"/>
    </row>
    <row r="14" spans="1:15" s="17" customFormat="1" x14ac:dyDescent="0.25">
      <c r="A14" s="19"/>
      <c r="C14" s="20"/>
      <c r="D14" s="20"/>
      <c r="E14" s="20"/>
      <c r="F14" s="21"/>
      <c r="H14" s="20"/>
      <c r="I14" s="21"/>
      <c r="J14" s="21"/>
      <c r="K14" s="22"/>
    </row>
    <row r="15" spans="1:15" s="17" customFormat="1" x14ac:dyDescent="0.25">
      <c r="A15" s="19"/>
      <c r="B15" s="23"/>
      <c r="C15" s="20"/>
      <c r="D15" s="20"/>
      <c r="E15" s="20"/>
      <c r="F15" s="21"/>
      <c r="G15" s="20"/>
      <c r="H15" s="20"/>
      <c r="I15" s="21"/>
      <c r="J15" s="21"/>
      <c r="K15" s="22"/>
      <c r="M15" s="18"/>
    </row>
    <row r="16" spans="1:15" s="17" customFormat="1" x14ac:dyDescent="0.25">
      <c r="A16" s="19"/>
      <c r="B16" s="23"/>
      <c r="C16" s="20"/>
      <c r="D16" s="20"/>
      <c r="E16" s="20"/>
      <c r="F16" s="21"/>
      <c r="G16" s="20"/>
      <c r="H16" s="20"/>
      <c r="I16" s="21"/>
      <c r="J16" s="21"/>
      <c r="K16" s="22"/>
    </row>
    <row r="17" spans="1:11" s="17" customFormat="1" x14ac:dyDescent="0.25">
      <c r="A17" s="19"/>
      <c r="B17" s="23"/>
      <c r="C17" s="20"/>
      <c r="D17" s="20"/>
      <c r="E17" s="20"/>
      <c r="F17" s="21"/>
      <c r="G17" s="20"/>
      <c r="H17" s="20"/>
      <c r="I17" s="21"/>
      <c r="J17" s="21"/>
      <c r="K17" s="22"/>
    </row>
    <row r="18" spans="1:11" s="17" customFormat="1" x14ac:dyDescent="0.25">
      <c r="A18" s="19"/>
      <c r="B18" s="23"/>
      <c r="C18" s="24"/>
      <c r="D18" s="24"/>
      <c r="E18" s="24"/>
      <c r="F18" s="21"/>
      <c r="G18" s="20"/>
      <c r="H18" s="20"/>
      <c r="I18" s="21"/>
      <c r="J18" s="21"/>
      <c r="K18" s="22"/>
    </row>
    <row r="19" spans="1:11" s="17" customFormat="1" x14ac:dyDescent="0.25">
      <c r="A19" s="19"/>
      <c r="B19" s="23"/>
      <c r="C19" s="21"/>
      <c r="D19" s="21"/>
      <c r="E19" s="21"/>
      <c r="F19" s="21"/>
      <c r="G19" s="20"/>
      <c r="H19" s="20"/>
      <c r="I19" s="21"/>
      <c r="J19" s="21"/>
      <c r="K19" s="22"/>
    </row>
    <row r="20" spans="1:11" s="17" customFormat="1" x14ac:dyDescent="0.25">
      <c r="A20" s="19"/>
      <c r="B20" s="23"/>
      <c r="C20" s="21"/>
      <c r="D20" s="21"/>
      <c r="E20" s="21"/>
      <c r="F20" s="21"/>
      <c r="G20" s="20"/>
      <c r="H20" s="20"/>
      <c r="I20" s="21"/>
      <c r="J20" s="21"/>
      <c r="K20" s="22"/>
    </row>
    <row r="21" spans="1:11" s="17" customFormat="1" x14ac:dyDescent="0.25">
      <c r="A21" s="19"/>
      <c r="B21" s="23"/>
      <c r="C21" s="21"/>
      <c r="D21" s="21"/>
      <c r="E21" s="21"/>
      <c r="F21" s="21"/>
      <c r="G21" s="20"/>
      <c r="H21" s="20"/>
      <c r="I21" s="21"/>
      <c r="J21" s="21"/>
      <c r="K21" s="22"/>
    </row>
    <row r="22" spans="1:11" s="17" customFormat="1" x14ac:dyDescent="0.25">
      <c r="A22" s="19"/>
      <c r="B22" s="23"/>
      <c r="C22" s="21"/>
      <c r="D22" s="21"/>
      <c r="E22" s="21"/>
      <c r="F22" s="21"/>
      <c r="G22" s="20"/>
      <c r="H22" s="20"/>
      <c r="I22" s="21"/>
      <c r="J22" s="21"/>
      <c r="K22" s="22"/>
    </row>
    <row r="23" spans="1:11" s="17" customFormat="1" x14ac:dyDescent="0.25">
      <c r="A23" s="19"/>
      <c r="B23" s="23"/>
      <c r="C23" s="21"/>
      <c r="D23" s="21"/>
      <c r="E23" s="21"/>
      <c r="F23" s="21"/>
      <c r="G23" s="20"/>
      <c r="H23" s="20"/>
      <c r="I23" s="21"/>
      <c r="J23" s="21"/>
      <c r="K23" s="22"/>
    </row>
    <row r="24" spans="1:11" s="17" customFormat="1" x14ac:dyDescent="0.25">
      <c r="A24" s="19"/>
      <c r="B24" s="23"/>
      <c r="C24" s="21"/>
      <c r="D24" s="21"/>
      <c r="E24" s="21"/>
      <c r="F24" s="21"/>
      <c r="G24" s="20"/>
      <c r="H24" s="20"/>
      <c r="I24" s="21"/>
      <c r="J24" s="21"/>
      <c r="K24" s="22"/>
    </row>
    <row r="25" spans="1:11" x14ac:dyDescent="0.25">
      <c r="A25" s="25"/>
      <c r="B25" s="26"/>
      <c r="C25" s="27"/>
      <c r="D25" s="27"/>
      <c r="E25" s="27"/>
      <c r="F25" s="28"/>
      <c r="G25" s="29"/>
      <c r="H25" s="29"/>
      <c r="I25" s="30"/>
      <c r="J25" s="30"/>
      <c r="K25" s="31"/>
    </row>
    <row r="26" spans="1:11" x14ac:dyDescent="0.25">
      <c r="A26" s="25"/>
      <c r="B26" s="26"/>
      <c r="C26" s="27"/>
      <c r="D26" s="27"/>
      <c r="E26" s="27"/>
      <c r="F26" s="28"/>
      <c r="G26" s="29"/>
      <c r="H26" s="29"/>
      <c r="I26" s="30"/>
      <c r="J26" s="30"/>
      <c r="K26" s="31"/>
    </row>
    <row r="27" spans="1:11" x14ac:dyDescent="0.25">
      <c r="A27" s="25"/>
      <c r="B27" s="26"/>
      <c r="C27" s="27"/>
      <c r="D27" s="27"/>
      <c r="E27" s="27"/>
      <c r="F27" s="28"/>
      <c r="G27" s="29"/>
      <c r="H27" s="29"/>
      <c r="I27" s="30"/>
      <c r="J27" s="30"/>
      <c r="K27" s="31"/>
    </row>
    <row r="28" spans="1:11" x14ac:dyDescent="0.25">
      <c r="A28" s="25"/>
      <c r="B28" s="26"/>
      <c r="C28" s="27"/>
      <c r="D28" s="27"/>
      <c r="E28" s="27"/>
      <c r="F28" s="28"/>
      <c r="G28" s="29"/>
      <c r="H28" s="29"/>
      <c r="I28" s="30"/>
      <c r="J28" s="30"/>
      <c r="K28" s="31"/>
    </row>
    <row r="29" spans="1:11" x14ac:dyDescent="0.25">
      <c r="A29" s="25"/>
      <c r="B29" s="26"/>
      <c r="C29" s="27"/>
      <c r="D29" s="27"/>
      <c r="E29" s="27"/>
      <c r="F29" s="28"/>
      <c r="G29" s="29"/>
      <c r="H29" s="29"/>
      <c r="I29" s="30"/>
      <c r="J29" s="30"/>
      <c r="K29" s="31"/>
    </row>
    <row r="30" spans="1:11" x14ac:dyDescent="0.25">
      <c r="A30" s="25"/>
      <c r="B30" s="26"/>
      <c r="C30" s="27"/>
      <c r="D30" s="27"/>
      <c r="E30" s="27"/>
      <c r="F30" s="28"/>
      <c r="G30" s="29"/>
      <c r="H30" s="29"/>
      <c r="I30" s="30"/>
      <c r="J30" s="30"/>
      <c r="K30" s="31"/>
    </row>
    <row r="31" spans="1:11" x14ac:dyDescent="0.25">
      <c r="A31" s="25"/>
      <c r="B31" s="26"/>
      <c r="C31" s="27"/>
      <c r="D31" s="27"/>
      <c r="E31" s="27"/>
      <c r="F31" s="28"/>
      <c r="G31" s="29"/>
      <c r="H31" s="29"/>
      <c r="I31" s="30"/>
      <c r="J31" s="30"/>
      <c r="K31" s="31"/>
    </row>
    <row r="32" spans="1:11" x14ac:dyDescent="0.25">
      <c r="A32" s="25"/>
      <c r="B32" s="26"/>
      <c r="C32" s="27"/>
      <c r="D32" s="27"/>
      <c r="E32" s="27"/>
      <c r="F32" s="28"/>
      <c r="G32" s="29"/>
      <c r="H32" s="29"/>
      <c r="I32" s="30"/>
      <c r="J32" s="30"/>
      <c r="K32" s="31"/>
    </row>
    <row r="33" spans="1:11" x14ac:dyDescent="0.25">
      <c r="A33" s="32"/>
      <c r="B33" s="32"/>
      <c r="C33" s="32"/>
      <c r="D33" s="32"/>
      <c r="E33" s="32"/>
      <c r="F33" s="33"/>
      <c r="G33" s="32"/>
      <c r="H33" s="32"/>
      <c r="I33" s="33"/>
      <c r="J33" s="33"/>
      <c r="K33" s="34"/>
    </row>
    <row r="34" spans="1:1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</row>
    <row r="38" spans="1:11" ht="42" customHeight="1" x14ac:dyDescent="0.25"/>
    <row r="39" spans="1:11" ht="29.25" customHeight="1" x14ac:dyDescent="0.25"/>
    <row r="42" spans="1:11" ht="6" customHeight="1" x14ac:dyDescent="0.25"/>
    <row r="43" spans="1:11" ht="33" customHeight="1" x14ac:dyDescent="0.25"/>
  </sheetData>
  <mergeCells count="18">
    <mergeCell ref="A11:L11"/>
    <mergeCell ref="A12:K12"/>
    <mergeCell ref="A5:N5"/>
    <mergeCell ref="A6:N6"/>
    <mergeCell ref="A7:A8"/>
    <mergeCell ref="B7:B8"/>
    <mergeCell ref="C7:F7"/>
    <mergeCell ref="G7:G8"/>
    <mergeCell ref="H7:H8"/>
    <mergeCell ref="I7:K7"/>
    <mergeCell ref="L7:L8"/>
    <mergeCell ref="M7:M8"/>
    <mergeCell ref="A3:B3"/>
    <mergeCell ref="C3:N3"/>
    <mergeCell ref="A4:B4"/>
    <mergeCell ref="C4:N4"/>
    <mergeCell ref="A2:M2"/>
    <mergeCell ref="A1:M1"/>
  </mergeCells>
  <pageMargins left="0.39370078740157483" right="0.39370078740157483" top="0.59055118110236227" bottom="0.59055118110236227" header="0" footer="0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Сорокина Наталья Владимировна</dc:creator>
  <cp:lastModifiedBy>Юрина Дарья Валерьевна</cp:lastModifiedBy>
  <cp:lastPrinted>2026-05-05T07:33:33Z</cp:lastPrinted>
  <dcterms:created xsi:type="dcterms:W3CDTF">2026-01-30T06:30:05Z</dcterms:created>
  <dcterms:modified xsi:type="dcterms:W3CDTF">2026-07-09T13:02:09Z</dcterms:modified>
</cp:coreProperties>
</file>